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320" windowHeight="11760" tabRatio="904"/>
  </bookViews>
  <sheets>
    <sheet name="Движение СПО" sheetId="6" r:id="rId1"/>
  </sheets>
  <definedNames>
    <definedName name="_xlnm.Print_Titles" localSheetId="0">'Движение СПО'!$4:$7</definedName>
  </definedNames>
  <calcPr calcId="124519"/>
</workbook>
</file>

<file path=xl/calcChain.xml><?xml version="1.0" encoding="utf-8"?>
<calcChain xmlns="http://schemas.openxmlformats.org/spreadsheetml/2006/main">
  <c r="H65" i="6"/>
  <c r="I65"/>
  <c r="J65"/>
  <c r="K65"/>
  <c r="L65"/>
  <c r="M65"/>
  <c r="N65"/>
  <c r="O65"/>
  <c r="P65"/>
  <c r="R65"/>
  <c r="S65"/>
  <c r="T65"/>
  <c r="U65"/>
  <c r="Y65"/>
  <c r="Z65"/>
  <c r="AA65"/>
  <c r="AB65"/>
  <c r="AC65"/>
  <c r="AE65"/>
  <c r="AF65"/>
  <c r="AH65"/>
  <c r="AI65"/>
  <c r="AJ65"/>
  <c r="F65"/>
  <c r="G64"/>
  <c r="H64"/>
  <c r="I64"/>
  <c r="J64"/>
  <c r="K64"/>
  <c r="L64"/>
  <c r="M64"/>
  <c r="N64"/>
  <c r="O64"/>
  <c r="P64"/>
  <c r="Q64"/>
  <c r="R64"/>
  <c r="S64"/>
  <c r="T64"/>
  <c r="U64"/>
  <c r="V64"/>
  <c r="V65" s="1"/>
  <c r="W64"/>
  <c r="W65" s="1"/>
  <c r="X64"/>
  <c r="Y64"/>
  <c r="Z64"/>
  <c r="AA64"/>
  <c r="AB64"/>
  <c r="AC64"/>
  <c r="AD64"/>
  <c r="AE64"/>
  <c r="AF64"/>
  <c r="AG64"/>
  <c r="AH64"/>
  <c r="AI64"/>
  <c r="AJ64"/>
  <c r="AK64"/>
  <c r="F6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F54"/>
  <c r="G49"/>
  <c r="G65" s="1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D65" s="1"/>
  <c r="AE49"/>
  <c r="AF49"/>
  <c r="AG49"/>
  <c r="AG65" s="1"/>
  <c r="AH49"/>
  <c r="AI49"/>
  <c r="AJ49"/>
  <c r="AK49"/>
  <c r="F49"/>
  <c r="I41"/>
  <c r="J41"/>
  <c r="K41"/>
  <c r="L41"/>
  <c r="M41"/>
  <c r="O41"/>
  <c r="P41"/>
  <c r="R41"/>
  <c r="T41"/>
  <c r="U41"/>
  <c r="V41"/>
  <c r="X41"/>
  <c r="Y41"/>
  <c r="Z41"/>
  <c r="AA41"/>
  <c r="AB41"/>
  <c r="AC41"/>
  <c r="AD41"/>
  <c r="AE41"/>
  <c r="AF41"/>
  <c r="AG41"/>
  <c r="AH41"/>
  <c r="AI41"/>
  <c r="AJ41"/>
  <c r="F41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F40"/>
  <c r="G34"/>
  <c r="H34"/>
  <c r="I34"/>
  <c r="J34"/>
  <c r="K34"/>
  <c r="L34"/>
  <c r="M34"/>
  <c r="N34"/>
  <c r="O34"/>
  <c r="P34"/>
  <c r="Q34"/>
  <c r="R34"/>
  <c r="S34"/>
  <c r="S41" s="1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F34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F28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F22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F16"/>
  <c r="G59"/>
  <c r="H59"/>
  <c r="I59"/>
  <c r="J59"/>
  <c r="K59"/>
  <c r="L59"/>
  <c r="M59"/>
  <c r="N59"/>
  <c r="O59"/>
  <c r="P59"/>
  <c r="Q59"/>
  <c r="Q65" s="1"/>
  <c r="R59"/>
  <c r="S59"/>
  <c r="T59"/>
  <c r="U59"/>
  <c r="V59"/>
  <c r="W59"/>
  <c r="X59"/>
  <c r="X65" s="1"/>
  <c r="Y59"/>
  <c r="Z59"/>
  <c r="AA59"/>
  <c r="AB59"/>
  <c r="AC59"/>
  <c r="AD59"/>
  <c r="AE59"/>
  <c r="AF59"/>
  <c r="AG59"/>
  <c r="AH59"/>
  <c r="AI59"/>
  <c r="AJ59"/>
  <c r="AK59"/>
  <c r="AK65" s="1"/>
  <c r="H41" l="1"/>
  <c r="AK41"/>
  <c r="W41"/>
  <c r="N41"/>
  <c r="G41"/>
  <c r="Q41"/>
  <c r="U43"/>
  <c r="S43"/>
  <c r="AJ43"/>
  <c r="AH43"/>
  <c r="AF43"/>
  <c r="AD43"/>
  <c r="AB43"/>
  <c r="Z43"/>
  <c r="X43"/>
  <c r="V43"/>
  <c r="T43"/>
  <c r="R43"/>
  <c r="P43"/>
  <c r="N43"/>
  <c r="L43"/>
  <c r="J43"/>
  <c r="H43"/>
  <c r="AK43"/>
  <c r="AI43"/>
  <c r="AG43"/>
  <c r="AE43"/>
  <c r="AC43"/>
  <c r="AA43"/>
  <c r="Y43"/>
  <c r="O43"/>
  <c r="M43"/>
  <c r="K43"/>
  <c r="I43"/>
  <c r="G43"/>
  <c r="Q43"/>
  <c r="W43"/>
  <c r="F59"/>
  <c r="F43" l="1"/>
  <c r="AE9"/>
  <c r="AE66"/>
  <c r="Q9"/>
  <c r="Q66"/>
  <c r="I9"/>
  <c r="I66"/>
  <c r="AI9"/>
  <c r="AI66"/>
  <c r="AA9"/>
  <c r="AA66"/>
  <c r="U9"/>
  <c r="U66"/>
  <c r="M9"/>
  <c r="M66"/>
  <c r="AJ9"/>
  <c r="AJ66"/>
  <c r="AG9"/>
  <c r="AG66"/>
  <c r="Y9"/>
  <c r="Y66"/>
  <c r="O9"/>
  <c r="O66"/>
  <c r="G9"/>
  <c r="G66"/>
  <c r="AD9"/>
  <c r="AD66"/>
  <c r="Z9"/>
  <c r="Z66"/>
  <c r="R9"/>
  <c r="R66"/>
  <c r="N9"/>
  <c r="N66"/>
  <c r="J9"/>
  <c r="J66"/>
  <c r="AF9"/>
  <c r="AF66"/>
  <c r="AB9"/>
  <c r="AB66"/>
  <c r="X9"/>
  <c r="X66"/>
  <c r="T9"/>
  <c r="T66"/>
  <c r="P9"/>
  <c r="P66"/>
  <c r="L9"/>
  <c r="L66"/>
  <c r="H9"/>
  <c r="H66"/>
  <c r="AK9"/>
  <c r="AK66"/>
  <c r="F9"/>
  <c r="AC9"/>
  <c r="AC66"/>
  <c r="S9"/>
  <c r="S66"/>
  <c r="K9"/>
  <c r="K66"/>
  <c r="AH9"/>
  <c r="AH66"/>
  <c r="V9"/>
  <c r="V66"/>
  <c r="W9" l="1"/>
  <c r="W66"/>
  <c r="F66"/>
</calcChain>
</file>

<file path=xl/sharedStrings.xml><?xml version="1.0" encoding="utf-8"?>
<sst xmlns="http://schemas.openxmlformats.org/spreadsheetml/2006/main" count="266" uniqueCount="158">
  <si>
    <t>Наименование группы</t>
  </si>
  <si>
    <t>1 курс</t>
  </si>
  <si>
    <t>2 курс</t>
  </si>
  <si>
    <t>3 курс</t>
  </si>
  <si>
    <t>4 курс</t>
  </si>
  <si>
    <t>наименование профессиональной образовательной организации</t>
  </si>
  <si>
    <t>5 курс</t>
  </si>
  <si>
    <t>Курс обучения</t>
  </si>
  <si>
    <t>Итого по профессии на всех курсах:</t>
  </si>
  <si>
    <t>переведено с других форм обучения данной образовательной организации</t>
  </si>
  <si>
    <t>переведено из других образовательных организаций</t>
  </si>
  <si>
    <t>переведено в другие образовательные организации</t>
  </si>
  <si>
    <t>по болезни</t>
  </si>
  <si>
    <t>отчислено по неуспеваемости</t>
  </si>
  <si>
    <t>отчислено в виде меры дисциплинарного взыскания</t>
  </si>
  <si>
    <t>Код специальности, профессии</t>
  </si>
  <si>
    <t>Наименование специальности, профессии по перечням профессий и специальностей, утверждённых приказом Минобрнауки России от 29 октября 2013 г. № 1199</t>
  </si>
  <si>
    <t>ПРОГРАММЫ ПОДГОТОВКИ СПЕЦИАЛИСТОВ СРЕДНЕГО ЗВЕНА</t>
  </si>
  <si>
    <t>№ строки</t>
  </si>
  <si>
    <t>01</t>
  </si>
  <si>
    <t>02</t>
  </si>
  <si>
    <t>03</t>
  </si>
  <si>
    <t>в том числе по специальностям:</t>
  </si>
  <si>
    <t>Х</t>
  </si>
  <si>
    <t>04</t>
  </si>
  <si>
    <t>05</t>
  </si>
  <si>
    <t>ПРОГРАММЫ ПОДГОТОВКИ КВАЛИФИЦИРОВАННЫХ РАБОЧИХ, СЛУЖАЩИХ</t>
  </si>
  <si>
    <t>в том числе по профессиям:</t>
  </si>
  <si>
    <t>06</t>
  </si>
  <si>
    <t>07</t>
  </si>
  <si>
    <t>08</t>
  </si>
  <si>
    <t>09</t>
  </si>
  <si>
    <t>10</t>
  </si>
  <si>
    <t>Сведения о движении контингента обучающихся по программам среднего профессионального образования</t>
  </si>
  <si>
    <t>Итого по специальности на всех курсах (сумма строк 02 - 06):</t>
  </si>
  <si>
    <t>11</t>
  </si>
  <si>
    <t>12</t>
  </si>
  <si>
    <t>13</t>
  </si>
  <si>
    <t>Итого по специальности на всех курсах (сумма строк 08 - 12):</t>
  </si>
  <si>
    <t>Всего по программам подготовки специалистов среднего звена:</t>
  </si>
  <si>
    <t>Всего по программам подготовки квалифицированных рабочих, служащих:</t>
  </si>
  <si>
    <t>из них (из графы 7):</t>
  </si>
  <si>
    <t>прибыло по другим причинам (указать по каким причинам)</t>
  </si>
  <si>
    <t>ИТОГО по программам СРЕДНЕГО ПРОФЕССИОНАЛЬНОГО ОБРАЗОВАНИЯ:</t>
  </si>
  <si>
    <r>
      <t xml:space="preserve">Очная </t>
    </r>
    <r>
      <rPr>
        <sz val="7"/>
        <rFont val="Times New Roman"/>
        <family val="1"/>
        <charset val="204"/>
      </rPr>
      <t xml:space="preserve">форма обучения на базе </t>
    </r>
    <r>
      <rPr>
        <b/>
        <sz val="7"/>
        <rFont val="Times New Roman"/>
        <family val="1"/>
        <charset val="204"/>
      </rPr>
      <t xml:space="preserve">основного </t>
    </r>
    <r>
      <rPr>
        <sz val="7"/>
        <rFont val="Times New Roman"/>
        <family val="1"/>
        <charset val="204"/>
      </rPr>
      <t>общего образования</t>
    </r>
    <r>
      <rPr>
        <b/>
        <sz val="7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</t>
    </r>
    <r>
      <rPr>
        <b/>
        <sz val="7"/>
        <rFont val="Times New Roman"/>
        <family val="1"/>
        <charset val="204"/>
      </rPr>
      <t>9 кл.</t>
    </r>
    <r>
      <rPr>
        <sz val="7"/>
        <rFont val="Times New Roman"/>
        <family val="1"/>
        <charset val="204"/>
      </rPr>
      <t>)</t>
    </r>
    <r>
      <rPr>
        <b/>
        <sz val="7"/>
        <rFont val="Times New Roman"/>
        <family val="1"/>
        <charset val="204"/>
      </rPr>
      <t xml:space="preserve"> - всего:</t>
    </r>
  </si>
  <si>
    <t>переведено с другой программы подготовки квалифицированных рабочих, служащих</t>
  </si>
  <si>
    <t>переведено с другой программы подготовки специалистов среднего звена</t>
  </si>
  <si>
    <t>переведено на другую программу подготовки квалифицированных рабочих, служащих</t>
  </si>
  <si>
    <t>переведено на другую программу подготовки специалистов среднего звена</t>
  </si>
  <si>
    <t>восстановлены из ранее отчисленных</t>
  </si>
  <si>
    <t>переведено на другие формы обучения данной образовательной организации</t>
  </si>
  <si>
    <t>отчислено из-за просрочки оплаты обучения</t>
  </si>
  <si>
    <t>выход из академического отпуска</t>
  </si>
  <si>
    <t>зачислено</t>
  </si>
  <si>
    <t>переведено из одной группы в другую внутри одной программы</t>
  </si>
  <si>
    <r>
      <rPr>
        <b/>
        <sz val="7"/>
        <rFont val="Times New Roman"/>
        <family val="1"/>
        <charset val="204"/>
      </rPr>
      <t>Всего</t>
    </r>
    <r>
      <rPr>
        <sz val="7"/>
        <rFont val="Times New Roman"/>
        <family val="1"/>
        <charset val="204"/>
      </rPr>
      <t xml:space="preserve"> (сумма граф 8-16)</t>
    </r>
  </si>
  <si>
    <t>из них (из графы 17):</t>
  </si>
  <si>
    <t>отчислено по собственному желанию</t>
  </si>
  <si>
    <t>отчислено в связи с призывом в ряды Вооружённых Сил РФ</t>
  </si>
  <si>
    <t>из графы 24 - не прошли итоговую аттестацию</t>
  </si>
  <si>
    <r>
      <rPr>
        <b/>
        <sz val="7"/>
        <rFont val="Times New Roman"/>
        <family val="1"/>
        <charset val="204"/>
      </rPr>
      <t>Всего</t>
    </r>
    <r>
      <rPr>
        <sz val="7"/>
        <rFont val="Times New Roman"/>
        <family val="1"/>
        <charset val="204"/>
      </rPr>
      <t xml:space="preserve"> (сумма граф 18-24, 26-29)</t>
    </r>
  </si>
  <si>
    <t>из них (из графы 30):</t>
  </si>
  <si>
    <r>
      <rPr>
        <b/>
        <sz val="7"/>
        <rFont val="Times New Roman"/>
        <family val="1"/>
        <charset val="204"/>
      </rPr>
      <t>Всего</t>
    </r>
    <r>
      <rPr>
        <sz val="7"/>
        <rFont val="Times New Roman"/>
        <family val="1"/>
        <charset val="204"/>
      </rPr>
      <t xml:space="preserve"> (сумма граф 31-35)</t>
    </r>
  </si>
  <si>
    <t>по желанию студента</t>
  </si>
  <si>
    <r>
      <t xml:space="preserve">Численность </t>
    </r>
    <r>
      <rPr>
        <b/>
        <sz val="9"/>
        <rFont val="Times New Roman"/>
        <family val="1"/>
        <charset val="204"/>
      </rPr>
      <t>выпускников</t>
    </r>
  </si>
  <si>
    <t>призыв в ряды Вооружённых Сил РФ</t>
  </si>
  <si>
    <t>по уходу за ребенком до 1,5 лет</t>
  </si>
  <si>
    <t>иное (указать по каким причинам)</t>
  </si>
  <si>
    <t>переведено в другую группу внутри одной программы</t>
  </si>
  <si>
    <t>Техническое обслуживание и ремонт автомобильного транспорта</t>
  </si>
  <si>
    <t>Поварское и кондитерское дело</t>
  </si>
  <si>
    <t>Эксплуатация и ремонт сельскохозяйственной техники и оборудования</t>
  </si>
  <si>
    <t xml:space="preserve"> Монтаж, техническое обслуживание и ремонт промышленного оборудования</t>
  </si>
  <si>
    <t xml:space="preserve"> Техническое обслуживание и ремонт двигателей, систем и агрегатов автомобилей</t>
  </si>
  <si>
    <t>23.02.07</t>
  </si>
  <si>
    <t>15.02.12</t>
  </si>
  <si>
    <t>43.02.15</t>
  </si>
  <si>
    <t>35.02.16</t>
  </si>
  <si>
    <t>Повар,кондитер</t>
  </si>
  <si>
    <t xml:space="preserve">Продавец  контролер- кассир </t>
  </si>
  <si>
    <t xml:space="preserve">Тракторист-машинист сельскохозяйственного производства </t>
  </si>
  <si>
    <t>Сварщик (ручной и частично механизированной сварки (наплавки)</t>
  </si>
  <si>
    <t>43.01.09</t>
  </si>
  <si>
    <t>38.01.02</t>
  </si>
  <si>
    <t>35.01.13</t>
  </si>
  <si>
    <t>15.01.05</t>
  </si>
  <si>
    <t>ОГАПОУ "Алексеевский агротехнический техникум"</t>
  </si>
  <si>
    <t>23</t>
  </si>
  <si>
    <t>20</t>
  </si>
  <si>
    <t>21</t>
  </si>
  <si>
    <t>22</t>
  </si>
  <si>
    <t>24</t>
  </si>
  <si>
    <t>25</t>
  </si>
  <si>
    <t>Итого по специальности на всех курсах (сумма строк 20 - 24):</t>
  </si>
  <si>
    <t>27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</si>
  <si>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</si>
  <si>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</si>
  <si>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</si>
  <si>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</si>
  <si>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</si>
  <si>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</si>
  <si>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</si>
  <si>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</si>
  <si>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</si>
  <si>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</si>
  <si>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</si>
  <si>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Итого по специальности на всех курсах (сумма строк 26 - 30):</t>
  </si>
  <si>
    <t>Итого по специальности на всех курсах (сумма строк 32 - 36):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</si>
  <si>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</si>
  <si>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</si>
  <si>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</si>
  <si>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</si>
  <si>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</si>
  <si>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</si>
  <si>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</si>
  <si>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</si>
  <si>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</si>
  <si>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</si>
  <si>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</si>
  <si>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</si>
  <si>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</si>
  <si>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</si>
  <si>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</si>
  <si>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53</t>
  </si>
  <si>
    <t>54</t>
  </si>
  <si>
    <t>55</t>
  </si>
  <si>
    <t>57</t>
  </si>
  <si>
    <t>58</t>
  </si>
  <si>
    <t>59</t>
  </si>
  <si>
    <t>1 ТОР</t>
  </si>
  <si>
    <t>1 МТО</t>
  </si>
  <si>
    <t>4 ЭРСХТ</t>
  </si>
  <si>
    <t>3 ЭРСХТ</t>
  </si>
  <si>
    <t>1 ЭРСХТ</t>
  </si>
  <si>
    <t>3 ПКД</t>
  </si>
  <si>
    <t>2 ПКД</t>
  </si>
  <si>
    <t>1 ПКД</t>
  </si>
  <si>
    <t>51 пов</t>
  </si>
  <si>
    <t>50 пов</t>
  </si>
  <si>
    <t>32 тр</t>
  </si>
  <si>
    <t>31 тр</t>
  </si>
  <si>
    <t>2ЭРСХТ</t>
  </si>
  <si>
    <t>35 прод</t>
  </si>
  <si>
    <t>1 св</t>
  </si>
  <si>
    <t>24 а/м</t>
  </si>
  <si>
    <t>выбыло по другим причинам (смерть)</t>
  </si>
  <si>
    <r>
      <rPr>
        <b/>
        <sz val="7"/>
        <rFont val="Times New Roman"/>
        <family val="1"/>
        <charset val="204"/>
      </rPr>
      <t>ФАКТИЧЕСКАЯ ЧИСЛЕННОСТЬ</t>
    </r>
    <r>
      <rPr>
        <sz val="7"/>
        <rFont val="Times New Roman"/>
        <family val="1"/>
        <charset val="204"/>
      </rPr>
      <t xml:space="preserve"> обучающихся </t>
    </r>
    <r>
      <rPr>
        <b/>
        <sz val="7"/>
        <rFont val="Times New Roman"/>
        <family val="1"/>
        <charset val="204"/>
      </rPr>
      <t>01.07.2021 г.</t>
    </r>
  </si>
  <si>
    <r>
      <rPr>
        <b/>
        <sz val="7"/>
        <rFont val="Times New Roman"/>
        <family val="1"/>
        <charset val="204"/>
      </rPr>
      <t>ФАКТИЧЕСКАЯ ЧИСЛЕННОСТЬ</t>
    </r>
    <r>
      <rPr>
        <sz val="7"/>
        <rFont val="Times New Roman"/>
        <family val="1"/>
        <charset val="204"/>
      </rPr>
      <t xml:space="preserve"> обучающихся на </t>
    </r>
    <r>
      <rPr>
        <b/>
        <sz val="7"/>
        <rFont val="Times New Roman"/>
        <family val="1"/>
        <charset val="204"/>
      </rPr>
      <t>27.09.2021 г.</t>
    </r>
  </si>
  <si>
    <t>2 ТОР</t>
  </si>
  <si>
    <r>
      <rPr>
        <b/>
        <sz val="9"/>
        <rFont val="Times New Roman"/>
        <family val="1"/>
        <charset val="204"/>
      </rPr>
      <t xml:space="preserve">ПРИБЫЛО </t>
    </r>
    <r>
      <rPr>
        <sz val="9"/>
        <rFont val="Times New Roman"/>
        <family val="1"/>
        <charset val="204"/>
      </rPr>
      <t>обучающихся с 1 июля по 27 сентября 2021 г.</t>
    </r>
  </si>
  <si>
    <r>
      <rPr>
        <b/>
        <sz val="9"/>
        <rFont val="Times New Roman"/>
        <family val="1"/>
        <charset val="204"/>
      </rPr>
      <t xml:space="preserve">ВЫБЫЛО </t>
    </r>
    <r>
      <rPr>
        <sz val="9"/>
        <rFont val="Times New Roman"/>
        <family val="1"/>
        <charset val="204"/>
      </rPr>
      <t>обучающихся с 1 июля по 27 сентября 2021 г.</t>
    </r>
  </si>
  <si>
    <r>
      <rPr>
        <sz val="9"/>
        <rFont val="Times New Roman"/>
        <family val="1"/>
        <charset val="204"/>
      </rPr>
      <t>Уход в</t>
    </r>
    <r>
      <rPr>
        <b/>
        <sz val="9"/>
        <rFont val="Times New Roman"/>
        <family val="1"/>
        <charset val="204"/>
      </rPr>
      <t xml:space="preserve"> академический отпуск </t>
    </r>
    <r>
      <rPr>
        <sz val="9"/>
        <rFont val="Times New Roman"/>
        <family val="1"/>
        <charset val="204"/>
      </rPr>
      <t>с 1июля по 27 сентября  2021 г.</t>
    </r>
  </si>
  <si>
    <t>2МТО</t>
  </si>
  <si>
    <t>4 ПКД</t>
  </si>
  <si>
    <t>5 ЭРСХТ</t>
  </si>
  <si>
    <t>52 пов</t>
  </si>
  <si>
    <t>33 тр</t>
  </si>
  <si>
    <t>36 прод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</si>
</sst>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0" xfId="0" applyFont="1" applyFill="1"/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view="pageBreakPreview" topLeftCell="A49" zoomScaleSheetLayoutView="100" workbookViewId="0">
      <selection activeCell="Z6" sqref="Z6"/>
    </sheetView>
  </sheetViews>
  <sheetFormatPr defaultRowHeight="12"/>
  <cols>
    <col min="1" max="1" width="9.7109375" style="10" customWidth="1"/>
    <col min="2" max="2" width="22" style="10" customWidth="1"/>
    <col min="3" max="3" width="7.28515625" style="10" customWidth="1"/>
    <col min="4" max="4" width="3.7109375" style="15" customWidth="1"/>
    <col min="5" max="5" width="5.85546875" style="10" customWidth="1"/>
    <col min="6" max="6" width="4.140625" style="10" customWidth="1"/>
    <col min="7" max="7" width="3.85546875" style="99" customWidth="1"/>
    <col min="8" max="16" width="2.7109375" style="10" customWidth="1"/>
    <col min="17" max="17" width="3.85546875" style="99" customWidth="1"/>
    <col min="18" max="22" width="2.7109375" style="10" customWidth="1"/>
    <col min="23" max="24" width="2.7109375" style="106" customWidth="1"/>
    <col min="25" max="29" width="2.7109375" style="10" customWidth="1"/>
    <col min="30" max="30" width="3.28515625" style="10" customWidth="1"/>
    <col min="31" max="35" width="2.7109375" style="10" customWidth="1"/>
    <col min="36" max="36" width="3.42578125" style="10" customWidth="1"/>
    <col min="37" max="37" width="3.5703125" style="10" customWidth="1"/>
    <col min="38" max="16384" width="9.140625" style="10"/>
  </cols>
  <sheetData>
    <row r="1" spans="1:37" s="8" customFormat="1" ht="16.5" customHeigh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7" s="8" customFormat="1" ht="17.25" customHeight="1">
      <c r="A2" s="64" t="s">
        <v>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s="9" customFormat="1" ht="17.25" customHeight="1">
      <c r="A3" s="65" t="s">
        <v>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s="9" customFormat="1" ht="50.25" customHeight="1">
      <c r="A4" s="78" t="s">
        <v>15</v>
      </c>
      <c r="B4" s="78" t="s">
        <v>16</v>
      </c>
      <c r="C4" s="59" t="s">
        <v>7</v>
      </c>
      <c r="D4" s="59" t="s">
        <v>18</v>
      </c>
      <c r="E4" s="59" t="s">
        <v>0</v>
      </c>
      <c r="F4" s="59" t="s">
        <v>146</v>
      </c>
      <c r="G4" s="71" t="s">
        <v>149</v>
      </c>
      <c r="H4" s="72"/>
      <c r="I4" s="72"/>
      <c r="J4" s="72"/>
      <c r="K4" s="72"/>
      <c r="L4" s="72"/>
      <c r="M4" s="72"/>
      <c r="N4" s="72"/>
      <c r="O4" s="72"/>
      <c r="P4" s="73"/>
      <c r="Q4" s="71" t="s">
        <v>150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56" t="s">
        <v>151</v>
      </c>
      <c r="AE4" s="57"/>
      <c r="AF4" s="57"/>
      <c r="AG4" s="57"/>
      <c r="AH4" s="57"/>
      <c r="AI4" s="58"/>
      <c r="AJ4" s="53" t="s">
        <v>64</v>
      </c>
      <c r="AK4" s="59" t="s">
        <v>147</v>
      </c>
    </row>
    <row r="5" spans="1:37" ht="12" customHeight="1">
      <c r="A5" s="79"/>
      <c r="B5" s="79"/>
      <c r="C5" s="66"/>
      <c r="D5" s="66"/>
      <c r="E5" s="66"/>
      <c r="F5" s="66"/>
      <c r="G5" s="95" t="s">
        <v>55</v>
      </c>
      <c r="H5" s="50" t="s">
        <v>41</v>
      </c>
      <c r="I5" s="51"/>
      <c r="J5" s="51"/>
      <c r="K5" s="51"/>
      <c r="L5" s="51"/>
      <c r="M5" s="51"/>
      <c r="N5" s="51"/>
      <c r="O5" s="51"/>
      <c r="P5" s="52"/>
      <c r="Q5" s="95" t="s">
        <v>60</v>
      </c>
      <c r="R5" s="50" t="s">
        <v>56</v>
      </c>
      <c r="S5" s="61"/>
      <c r="T5" s="61"/>
      <c r="U5" s="61"/>
      <c r="V5" s="74"/>
      <c r="W5" s="74"/>
      <c r="X5" s="74"/>
      <c r="Y5" s="74"/>
      <c r="Z5" s="74"/>
      <c r="AA5" s="74"/>
      <c r="AB5" s="74"/>
      <c r="AC5" s="75"/>
      <c r="AD5" s="59" t="s">
        <v>62</v>
      </c>
      <c r="AE5" s="50" t="s">
        <v>61</v>
      </c>
      <c r="AF5" s="61"/>
      <c r="AG5" s="61"/>
      <c r="AH5" s="61"/>
      <c r="AI5" s="62"/>
      <c r="AJ5" s="54"/>
      <c r="AK5" s="66"/>
    </row>
    <row r="6" spans="1:37" ht="300.75" customHeight="1">
      <c r="A6" s="79"/>
      <c r="B6" s="79"/>
      <c r="C6" s="67"/>
      <c r="D6" s="67"/>
      <c r="E6" s="67"/>
      <c r="F6" s="67"/>
      <c r="G6" s="96"/>
      <c r="H6" s="2" t="s">
        <v>53</v>
      </c>
      <c r="I6" s="2" t="s">
        <v>52</v>
      </c>
      <c r="J6" s="2" t="s">
        <v>9</v>
      </c>
      <c r="K6" s="2" t="s">
        <v>45</v>
      </c>
      <c r="L6" s="2" t="s">
        <v>46</v>
      </c>
      <c r="M6" s="2" t="s">
        <v>54</v>
      </c>
      <c r="N6" s="2" t="s">
        <v>10</v>
      </c>
      <c r="O6" s="7" t="s">
        <v>49</v>
      </c>
      <c r="P6" s="7" t="s">
        <v>42</v>
      </c>
      <c r="Q6" s="96"/>
      <c r="R6" s="1" t="s">
        <v>50</v>
      </c>
      <c r="S6" s="1" t="s">
        <v>47</v>
      </c>
      <c r="T6" s="1" t="s">
        <v>48</v>
      </c>
      <c r="U6" s="2" t="s">
        <v>68</v>
      </c>
      <c r="V6" s="1" t="s">
        <v>11</v>
      </c>
      <c r="W6" s="6" t="s">
        <v>57</v>
      </c>
      <c r="X6" s="102" t="s">
        <v>13</v>
      </c>
      <c r="Y6" s="1" t="s">
        <v>59</v>
      </c>
      <c r="Z6" s="1" t="s">
        <v>14</v>
      </c>
      <c r="AA6" s="6" t="s">
        <v>58</v>
      </c>
      <c r="AB6" s="6" t="s">
        <v>51</v>
      </c>
      <c r="AC6" s="5" t="s">
        <v>145</v>
      </c>
      <c r="AD6" s="60"/>
      <c r="AE6" s="7" t="s">
        <v>12</v>
      </c>
      <c r="AF6" s="7" t="s">
        <v>65</v>
      </c>
      <c r="AG6" s="7" t="s">
        <v>66</v>
      </c>
      <c r="AH6" s="7" t="s">
        <v>63</v>
      </c>
      <c r="AI6" s="7" t="s">
        <v>67</v>
      </c>
      <c r="AJ6" s="55"/>
      <c r="AK6" s="67"/>
    </row>
    <row r="7" spans="1:37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97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97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103">
        <v>23</v>
      </c>
      <c r="X7" s="103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  <c r="AG7" s="4">
        <v>33</v>
      </c>
      <c r="AH7" s="4">
        <v>34</v>
      </c>
      <c r="AI7" s="4">
        <v>35</v>
      </c>
      <c r="AJ7" s="4">
        <v>36</v>
      </c>
      <c r="AK7" s="4">
        <v>37</v>
      </c>
    </row>
    <row r="8" spans="1:37">
      <c r="A8" s="76" t="s">
        <v>17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7" ht="23.25" customHeight="1">
      <c r="A9" s="68" t="s">
        <v>44</v>
      </c>
      <c r="B9" s="69"/>
      <c r="C9" s="70"/>
      <c r="D9" s="11" t="s">
        <v>19</v>
      </c>
      <c r="E9" s="12" t="s">
        <v>23</v>
      </c>
      <c r="F9" s="13">
        <f>F41</f>
        <v>233</v>
      </c>
      <c r="G9" s="98">
        <f t="shared" ref="G9:AK9" si="0">G41</f>
        <v>102</v>
      </c>
      <c r="H9" s="29">
        <f t="shared" si="0"/>
        <v>51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2</v>
      </c>
      <c r="O9" s="29">
        <f t="shared" si="0"/>
        <v>0</v>
      </c>
      <c r="P9" s="29">
        <f t="shared" si="0"/>
        <v>0</v>
      </c>
      <c r="Q9" s="98">
        <f t="shared" si="0"/>
        <v>5</v>
      </c>
      <c r="R9" s="29">
        <f t="shared" si="0"/>
        <v>0</v>
      </c>
      <c r="S9" s="29">
        <f t="shared" si="0"/>
        <v>1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104">
        <f t="shared" si="0"/>
        <v>4</v>
      </c>
      <c r="X9" s="104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306</v>
      </c>
    </row>
    <row r="10" spans="1:37">
      <c r="A10" s="81" t="s">
        <v>22</v>
      </c>
      <c r="B10" s="90"/>
      <c r="C10" s="90"/>
      <c r="D10" s="90"/>
      <c r="E10" s="91"/>
      <c r="F10" s="12" t="s">
        <v>23</v>
      </c>
      <c r="G10" s="94" t="s">
        <v>23</v>
      </c>
      <c r="H10" s="12" t="s">
        <v>23</v>
      </c>
      <c r="I10" s="12" t="s">
        <v>23</v>
      </c>
      <c r="J10" s="12" t="s">
        <v>23</v>
      </c>
      <c r="K10" s="12" t="s">
        <v>23</v>
      </c>
      <c r="L10" s="12" t="s">
        <v>23</v>
      </c>
      <c r="M10" s="12" t="s">
        <v>23</v>
      </c>
      <c r="N10" s="12" t="s">
        <v>23</v>
      </c>
      <c r="O10" s="12" t="s">
        <v>23</v>
      </c>
      <c r="P10" s="12" t="s">
        <v>23</v>
      </c>
      <c r="Q10" s="94" t="s">
        <v>23</v>
      </c>
      <c r="R10" s="12" t="s">
        <v>23</v>
      </c>
      <c r="S10" s="12" t="s">
        <v>23</v>
      </c>
      <c r="T10" s="12" t="s">
        <v>23</v>
      </c>
      <c r="U10" s="12" t="s">
        <v>23</v>
      </c>
      <c r="V10" s="12" t="s">
        <v>23</v>
      </c>
      <c r="W10" s="105" t="s">
        <v>23</v>
      </c>
      <c r="X10" s="105" t="s">
        <v>23</v>
      </c>
      <c r="Y10" s="12" t="s">
        <v>23</v>
      </c>
      <c r="Z10" s="12" t="s">
        <v>23</v>
      </c>
      <c r="AA10" s="12" t="s">
        <v>23</v>
      </c>
      <c r="AB10" s="12" t="s">
        <v>23</v>
      </c>
      <c r="AC10" s="12" t="s">
        <v>23</v>
      </c>
      <c r="AD10" s="12" t="s">
        <v>23</v>
      </c>
      <c r="AE10" s="12" t="s">
        <v>23</v>
      </c>
      <c r="AF10" s="12" t="s">
        <v>23</v>
      </c>
      <c r="AG10" s="12" t="s">
        <v>23</v>
      </c>
      <c r="AH10" s="12" t="s">
        <v>23</v>
      </c>
      <c r="AI10" s="12" t="s">
        <v>23</v>
      </c>
      <c r="AJ10" s="12" t="s">
        <v>23</v>
      </c>
      <c r="AK10" s="12" t="s">
        <v>23</v>
      </c>
    </row>
    <row r="11" spans="1:37">
      <c r="A11" s="47" t="s">
        <v>74</v>
      </c>
      <c r="B11" s="37" t="s">
        <v>73</v>
      </c>
      <c r="C11" s="3" t="s">
        <v>1</v>
      </c>
      <c r="D11" s="11" t="s">
        <v>20</v>
      </c>
      <c r="E11" s="19" t="s">
        <v>148</v>
      </c>
      <c r="F11" s="22">
        <v>0</v>
      </c>
      <c r="G11" s="94">
        <v>26</v>
      </c>
      <c r="H11" s="12">
        <v>26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94">
        <v>1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105">
        <v>1</v>
      </c>
      <c r="X11" s="105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12">
        <v>25</v>
      </c>
    </row>
    <row r="12" spans="1:37">
      <c r="A12" s="48"/>
      <c r="B12" s="38"/>
      <c r="C12" s="3" t="s">
        <v>2</v>
      </c>
      <c r="D12" s="11" t="s">
        <v>21</v>
      </c>
      <c r="E12" s="19" t="s">
        <v>129</v>
      </c>
      <c r="F12" s="22">
        <v>25</v>
      </c>
      <c r="G12" s="94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94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105">
        <v>0</v>
      </c>
      <c r="X12" s="105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12">
        <v>25</v>
      </c>
    </row>
    <row r="13" spans="1:37">
      <c r="A13" s="48"/>
      <c r="B13" s="38"/>
      <c r="C13" s="3" t="s">
        <v>3</v>
      </c>
      <c r="D13" s="11" t="s">
        <v>24</v>
      </c>
      <c r="E13" s="19"/>
      <c r="F13" s="12"/>
      <c r="G13" s="94"/>
      <c r="H13" s="12"/>
      <c r="I13" s="12"/>
      <c r="J13" s="12"/>
      <c r="K13" s="12"/>
      <c r="L13" s="12"/>
      <c r="M13" s="12"/>
      <c r="N13" s="12"/>
      <c r="O13" s="12"/>
      <c r="P13" s="12"/>
      <c r="Q13" s="94"/>
      <c r="R13" s="12"/>
      <c r="S13" s="12"/>
      <c r="T13" s="12"/>
      <c r="U13" s="12"/>
      <c r="V13" s="12"/>
      <c r="W13" s="105"/>
      <c r="X13" s="105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>
      <c r="A14" s="48"/>
      <c r="B14" s="38"/>
      <c r="C14" s="3" t="s">
        <v>4</v>
      </c>
      <c r="D14" s="11" t="s">
        <v>25</v>
      </c>
      <c r="E14" s="19"/>
      <c r="F14" s="12"/>
      <c r="G14" s="94"/>
      <c r="H14" s="12"/>
      <c r="I14" s="12"/>
      <c r="J14" s="12"/>
      <c r="K14" s="12"/>
      <c r="L14" s="12"/>
      <c r="M14" s="12"/>
      <c r="N14" s="12"/>
      <c r="O14" s="12"/>
      <c r="P14" s="12"/>
      <c r="Q14" s="94"/>
      <c r="R14" s="12"/>
      <c r="S14" s="12"/>
      <c r="T14" s="12"/>
      <c r="U14" s="12"/>
      <c r="V14" s="12"/>
      <c r="W14" s="105"/>
      <c r="X14" s="105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>
      <c r="A15" s="49"/>
      <c r="B15" s="39"/>
      <c r="C15" s="16" t="s">
        <v>6</v>
      </c>
      <c r="D15" s="11" t="s">
        <v>28</v>
      </c>
      <c r="E15" s="19"/>
      <c r="F15" s="12"/>
      <c r="G15" s="94"/>
      <c r="H15" s="12"/>
      <c r="I15" s="12"/>
      <c r="J15" s="12"/>
      <c r="K15" s="12"/>
      <c r="L15" s="12"/>
      <c r="M15" s="12"/>
      <c r="N15" s="12"/>
      <c r="O15" s="12"/>
      <c r="P15" s="12"/>
      <c r="Q15" s="94"/>
      <c r="R15" s="12"/>
      <c r="S15" s="12"/>
      <c r="T15" s="12"/>
      <c r="U15" s="12"/>
      <c r="V15" s="12"/>
      <c r="W15" s="105"/>
      <c r="X15" s="10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25" customFormat="1" ht="21" customHeight="1">
      <c r="A16" s="40" t="s">
        <v>34</v>
      </c>
      <c r="B16" s="45"/>
      <c r="C16" s="46"/>
      <c r="D16" s="23" t="s">
        <v>29</v>
      </c>
      <c r="E16" s="24"/>
      <c r="F16" s="21">
        <f>F11+F12</f>
        <v>25</v>
      </c>
      <c r="G16" s="98">
        <f t="shared" ref="G16:AK16" si="1">G11+G12</f>
        <v>26</v>
      </c>
      <c r="H16" s="32">
        <f t="shared" si="1"/>
        <v>26</v>
      </c>
      <c r="I16" s="32">
        <f t="shared" si="1"/>
        <v>0</v>
      </c>
      <c r="J16" s="32">
        <f t="shared" si="1"/>
        <v>0</v>
      </c>
      <c r="K16" s="32">
        <f t="shared" si="1"/>
        <v>0</v>
      </c>
      <c r="L16" s="32">
        <f t="shared" si="1"/>
        <v>0</v>
      </c>
      <c r="M16" s="32">
        <f t="shared" si="1"/>
        <v>0</v>
      </c>
      <c r="N16" s="32">
        <f t="shared" si="1"/>
        <v>0</v>
      </c>
      <c r="O16" s="32">
        <f t="shared" si="1"/>
        <v>0</v>
      </c>
      <c r="P16" s="32">
        <f t="shared" si="1"/>
        <v>0</v>
      </c>
      <c r="Q16" s="98">
        <f t="shared" si="1"/>
        <v>1</v>
      </c>
      <c r="R16" s="32">
        <f t="shared" si="1"/>
        <v>0</v>
      </c>
      <c r="S16" s="32">
        <f t="shared" si="1"/>
        <v>0</v>
      </c>
      <c r="T16" s="32">
        <f t="shared" si="1"/>
        <v>0</v>
      </c>
      <c r="U16" s="32">
        <f t="shared" si="1"/>
        <v>0</v>
      </c>
      <c r="V16" s="32">
        <f t="shared" si="1"/>
        <v>0</v>
      </c>
      <c r="W16" s="104">
        <f t="shared" si="1"/>
        <v>1</v>
      </c>
      <c r="X16" s="104">
        <f t="shared" si="1"/>
        <v>0</v>
      </c>
      <c r="Y16" s="32">
        <f t="shared" si="1"/>
        <v>0</v>
      </c>
      <c r="Z16" s="32">
        <f t="shared" si="1"/>
        <v>0</v>
      </c>
      <c r="AA16" s="32">
        <f t="shared" si="1"/>
        <v>0</v>
      </c>
      <c r="AB16" s="32">
        <f t="shared" si="1"/>
        <v>0</v>
      </c>
      <c r="AC16" s="32">
        <f t="shared" si="1"/>
        <v>0</v>
      </c>
      <c r="AD16" s="32">
        <f t="shared" si="1"/>
        <v>0</v>
      </c>
      <c r="AE16" s="32">
        <f t="shared" si="1"/>
        <v>0</v>
      </c>
      <c r="AF16" s="32">
        <f t="shared" si="1"/>
        <v>0</v>
      </c>
      <c r="AG16" s="32">
        <f t="shared" si="1"/>
        <v>0</v>
      </c>
      <c r="AH16" s="32">
        <f t="shared" si="1"/>
        <v>0</v>
      </c>
      <c r="AI16" s="32">
        <f t="shared" si="1"/>
        <v>0</v>
      </c>
      <c r="AJ16" s="32">
        <f t="shared" si="1"/>
        <v>0</v>
      </c>
      <c r="AK16" s="32">
        <f t="shared" si="1"/>
        <v>50</v>
      </c>
    </row>
    <row r="17" spans="1:37">
      <c r="A17" s="47" t="s">
        <v>75</v>
      </c>
      <c r="B17" s="37" t="s">
        <v>72</v>
      </c>
      <c r="C17" s="3" t="s">
        <v>1</v>
      </c>
      <c r="D17" s="11" t="s">
        <v>30</v>
      </c>
      <c r="E17" s="19" t="s">
        <v>152</v>
      </c>
      <c r="F17" s="22">
        <v>0</v>
      </c>
      <c r="G17" s="94">
        <v>24</v>
      </c>
      <c r="H17" s="27">
        <v>24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94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105">
        <v>0</v>
      </c>
      <c r="X17" s="105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12">
        <v>24</v>
      </c>
    </row>
    <row r="18" spans="1:37">
      <c r="A18" s="48"/>
      <c r="B18" s="38"/>
      <c r="C18" s="3" t="s">
        <v>2</v>
      </c>
      <c r="D18" s="11" t="s">
        <v>31</v>
      </c>
      <c r="E18" s="19" t="s">
        <v>130</v>
      </c>
      <c r="F18" s="33">
        <v>25</v>
      </c>
      <c r="G18" s="94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94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105">
        <v>0</v>
      </c>
      <c r="X18" s="105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25</v>
      </c>
    </row>
    <row r="19" spans="1:37">
      <c r="A19" s="48"/>
      <c r="B19" s="38"/>
      <c r="C19" s="3" t="s">
        <v>3</v>
      </c>
      <c r="D19" s="11" t="s">
        <v>32</v>
      </c>
      <c r="E19" s="19"/>
      <c r="F19" s="12"/>
      <c r="G19" s="94"/>
      <c r="H19" s="12"/>
      <c r="I19" s="12"/>
      <c r="J19" s="12"/>
      <c r="K19" s="12"/>
      <c r="L19" s="12"/>
      <c r="M19" s="12"/>
      <c r="N19" s="12"/>
      <c r="O19" s="12"/>
      <c r="P19" s="12"/>
      <c r="Q19" s="94"/>
      <c r="R19" s="12"/>
      <c r="S19" s="12"/>
      <c r="T19" s="12"/>
      <c r="U19" s="12"/>
      <c r="V19" s="12"/>
      <c r="W19" s="105"/>
      <c r="X19" s="10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>
      <c r="A20" s="48"/>
      <c r="B20" s="38"/>
      <c r="C20" s="3" t="s">
        <v>4</v>
      </c>
      <c r="D20" s="11" t="s">
        <v>35</v>
      </c>
      <c r="E20" s="19"/>
      <c r="F20" s="12"/>
      <c r="G20" s="94"/>
      <c r="H20" s="12"/>
      <c r="I20" s="12"/>
      <c r="J20" s="12"/>
      <c r="K20" s="12"/>
      <c r="L20" s="12"/>
      <c r="M20" s="12"/>
      <c r="N20" s="12"/>
      <c r="O20" s="12"/>
      <c r="P20" s="12"/>
      <c r="Q20" s="94"/>
      <c r="R20" s="12"/>
      <c r="S20" s="12"/>
      <c r="T20" s="12"/>
      <c r="U20" s="12"/>
      <c r="V20" s="12"/>
      <c r="W20" s="105"/>
      <c r="X20" s="10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>
      <c r="A21" s="49"/>
      <c r="B21" s="39"/>
      <c r="C21" s="16" t="s">
        <v>6</v>
      </c>
      <c r="D21" s="11" t="s">
        <v>36</v>
      </c>
      <c r="E21" s="19"/>
      <c r="F21" s="12"/>
      <c r="G21" s="94"/>
      <c r="H21" s="12"/>
      <c r="I21" s="12"/>
      <c r="J21" s="12"/>
      <c r="K21" s="12"/>
      <c r="L21" s="12"/>
      <c r="M21" s="12"/>
      <c r="N21" s="12"/>
      <c r="O21" s="12"/>
      <c r="P21" s="12"/>
      <c r="Q21" s="94"/>
      <c r="R21" s="12"/>
      <c r="S21" s="12"/>
      <c r="T21" s="12"/>
      <c r="U21" s="12"/>
      <c r="V21" s="12"/>
      <c r="W21" s="105"/>
      <c r="X21" s="10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25" customFormat="1" ht="18" customHeight="1">
      <c r="A22" s="40" t="s">
        <v>38</v>
      </c>
      <c r="B22" s="45"/>
      <c r="C22" s="46"/>
      <c r="D22" s="23" t="s">
        <v>37</v>
      </c>
      <c r="E22" s="24"/>
      <c r="F22" s="21">
        <f>F17+F18</f>
        <v>25</v>
      </c>
      <c r="G22" s="98">
        <f t="shared" ref="G22:AK22" si="2">G17+G18</f>
        <v>24</v>
      </c>
      <c r="H22" s="32">
        <f t="shared" si="2"/>
        <v>24</v>
      </c>
      <c r="I22" s="32">
        <f t="shared" si="2"/>
        <v>0</v>
      </c>
      <c r="J22" s="32">
        <f t="shared" si="2"/>
        <v>0</v>
      </c>
      <c r="K22" s="32">
        <f t="shared" si="2"/>
        <v>0</v>
      </c>
      <c r="L22" s="32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98">
        <f t="shared" si="2"/>
        <v>0</v>
      </c>
      <c r="R22" s="32">
        <f t="shared" si="2"/>
        <v>0</v>
      </c>
      <c r="S22" s="32">
        <f t="shared" si="2"/>
        <v>0</v>
      </c>
      <c r="T22" s="32">
        <f t="shared" si="2"/>
        <v>0</v>
      </c>
      <c r="U22" s="32">
        <f t="shared" si="2"/>
        <v>0</v>
      </c>
      <c r="V22" s="32">
        <f t="shared" si="2"/>
        <v>0</v>
      </c>
      <c r="W22" s="104">
        <f t="shared" si="2"/>
        <v>0</v>
      </c>
      <c r="X22" s="104">
        <f t="shared" si="2"/>
        <v>0</v>
      </c>
      <c r="Y22" s="32">
        <f t="shared" si="2"/>
        <v>0</v>
      </c>
      <c r="Z22" s="32">
        <f t="shared" si="2"/>
        <v>0</v>
      </c>
      <c r="AA22" s="32">
        <f t="shared" si="2"/>
        <v>0</v>
      </c>
      <c r="AB22" s="32">
        <f t="shared" si="2"/>
        <v>0</v>
      </c>
      <c r="AC22" s="32">
        <f t="shared" si="2"/>
        <v>0</v>
      </c>
      <c r="AD22" s="32">
        <f t="shared" si="2"/>
        <v>0</v>
      </c>
      <c r="AE22" s="32">
        <f t="shared" si="2"/>
        <v>0</v>
      </c>
      <c r="AF22" s="32">
        <f t="shared" si="2"/>
        <v>0</v>
      </c>
      <c r="AG22" s="32">
        <f t="shared" si="2"/>
        <v>0</v>
      </c>
      <c r="AH22" s="32">
        <f t="shared" si="2"/>
        <v>0</v>
      </c>
      <c r="AI22" s="32">
        <f t="shared" si="2"/>
        <v>0</v>
      </c>
      <c r="AJ22" s="32">
        <f t="shared" si="2"/>
        <v>0</v>
      </c>
      <c r="AK22" s="32">
        <f t="shared" si="2"/>
        <v>49</v>
      </c>
    </row>
    <row r="23" spans="1:37" ht="11.25" customHeight="1">
      <c r="A23" s="83">
        <v>37675</v>
      </c>
      <c r="B23" s="34" t="s">
        <v>69</v>
      </c>
      <c r="C23" s="12" t="s">
        <v>1</v>
      </c>
      <c r="D23" s="11" t="s">
        <v>88</v>
      </c>
      <c r="E23" s="12"/>
      <c r="F23" s="17"/>
      <c r="G23" s="100"/>
      <c r="H23" s="14"/>
      <c r="I23" s="14"/>
      <c r="J23" s="14"/>
      <c r="K23" s="14"/>
      <c r="L23" s="14"/>
      <c r="M23" s="14"/>
      <c r="N23" s="17"/>
      <c r="O23" s="17"/>
      <c r="P23" s="17"/>
      <c r="Q23" s="98"/>
      <c r="R23" s="17"/>
      <c r="S23" s="17"/>
      <c r="T23" s="17"/>
      <c r="U23" s="17"/>
      <c r="V23" s="17"/>
      <c r="W23" s="104"/>
      <c r="X23" s="104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1.25" customHeight="1">
      <c r="A24" s="84"/>
      <c r="B24" s="35"/>
      <c r="C24" s="12" t="s">
        <v>2</v>
      </c>
      <c r="D24" s="11" t="s">
        <v>89</v>
      </c>
      <c r="E24" s="12"/>
      <c r="F24" s="17"/>
      <c r="G24" s="100"/>
      <c r="H24" s="14"/>
      <c r="I24" s="14"/>
      <c r="J24" s="14"/>
      <c r="K24" s="14"/>
      <c r="L24" s="14"/>
      <c r="M24" s="14"/>
      <c r="N24" s="17"/>
      <c r="O24" s="17"/>
      <c r="P24" s="17"/>
      <c r="Q24" s="98"/>
      <c r="R24" s="17"/>
      <c r="S24" s="17"/>
      <c r="T24" s="17"/>
      <c r="U24" s="17"/>
      <c r="V24" s="17"/>
      <c r="W24" s="104"/>
      <c r="X24" s="104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0.5" customHeight="1">
      <c r="A25" s="84"/>
      <c r="B25" s="35"/>
      <c r="C25" s="12" t="s">
        <v>3</v>
      </c>
      <c r="D25" s="11" t="s">
        <v>90</v>
      </c>
      <c r="E25" s="22"/>
      <c r="F25" s="22"/>
      <c r="G25" s="94"/>
      <c r="H25" s="27"/>
      <c r="I25" s="27"/>
      <c r="J25" s="27"/>
      <c r="K25" s="27"/>
      <c r="L25" s="27"/>
      <c r="M25" s="27"/>
      <c r="N25" s="27"/>
      <c r="O25" s="27"/>
      <c r="P25" s="27"/>
      <c r="Q25" s="94"/>
      <c r="R25" s="27"/>
      <c r="S25" s="27"/>
      <c r="T25" s="27"/>
      <c r="U25" s="27"/>
      <c r="V25" s="27"/>
      <c r="W25" s="105"/>
      <c r="X25" s="105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0"/>
    </row>
    <row r="26" spans="1:37" ht="14.25" customHeight="1">
      <c r="A26" s="84"/>
      <c r="B26" s="35"/>
      <c r="C26" s="12" t="s">
        <v>4</v>
      </c>
      <c r="D26" s="11" t="s">
        <v>87</v>
      </c>
      <c r="E26" s="33" t="s">
        <v>144</v>
      </c>
      <c r="F26" s="12">
        <v>25</v>
      </c>
      <c r="G26" s="94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94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105">
        <v>0</v>
      </c>
      <c r="X26" s="105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2">
        <v>0</v>
      </c>
      <c r="AK26" s="12">
        <v>0</v>
      </c>
    </row>
    <row r="27" spans="1:37" ht="11.25" customHeight="1">
      <c r="A27" s="92"/>
      <c r="B27" s="36"/>
      <c r="C27" s="18" t="s">
        <v>6</v>
      </c>
      <c r="D27" s="11" t="s">
        <v>91</v>
      </c>
      <c r="E27" s="12"/>
      <c r="F27" s="17"/>
      <c r="G27" s="100"/>
      <c r="H27" s="14"/>
      <c r="I27" s="14"/>
      <c r="J27" s="14"/>
      <c r="K27" s="14"/>
      <c r="L27" s="14"/>
      <c r="M27" s="14"/>
      <c r="N27" s="17"/>
      <c r="O27" s="17"/>
      <c r="P27" s="17"/>
      <c r="Q27" s="98"/>
      <c r="R27" s="17"/>
      <c r="S27" s="17"/>
      <c r="T27" s="17"/>
      <c r="U27" s="17"/>
      <c r="V27" s="17"/>
      <c r="W27" s="104"/>
      <c r="X27" s="104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26.25" customHeight="1">
      <c r="A28" s="40" t="s">
        <v>93</v>
      </c>
      <c r="B28" s="41"/>
      <c r="C28" s="42"/>
      <c r="D28" s="11" t="s">
        <v>92</v>
      </c>
      <c r="E28" s="12"/>
      <c r="F28" s="17">
        <f>F26</f>
        <v>25</v>
      </c>
      <c r="G28" s="98">
        <f t="shared" ref="G28:AK28" si="3">G26</f>
        <v>0</v>
      </c>
      <c r="H28" s="32">
        <f t="shared" si="3"/>
        <v>0</v>
      </c>
      <c r="I28" s="32">
        <f t="shared" si="3"/>
        <v>0</v>
      </c>
      <c r="J28" s="32">
        <f t="shared" si="3"/>
        <v>0</v>
      </c>
      <c r="K28" s="32">
        <f t="shared" si="3"/>
        <v>0</v>
      </c>
      <c r="L28" s="32">
        <f t="shared" si="3"/>
        <v>0</v>
      </c>
      <c r="M28" s="32">
        <f t="shared" si="3"/>
        <v>0</v>
      </c>
      <c r="N28" s="32">
        <f t="shared" si="3"/>
        <v>0</v>
      </c>
      <c r="O28" s="32">
        <f t="shared" si="3"/>
        <v>0</v>
      </c>
      <c r="P28" s="32">
        <f t="shared" si="3"/>
        <v>0</v>
      </c>
      <c r="Q28" s="98">
        <f t="shared" si="3"/>
        <v>0</v>
      </c>
      <c r="R28" s="32">
        <f t="shared" si="3"/>
        <v>0</v>
      </c>
      <c r="S28" s="32">
        <f t="shared" si="3"/>
        <v>0</v>
      </c>
      <c r="T28" s="32">
        <f t="shared" si="3"/>
        <v>0</v>
      </c>
      <c r="U28" s="32">
        <f t="shared" si="3"/>
        <v>0</v>
      </c>
      <c r="V28" s="32">
        <f t="shared" si="3"/>
        <v>0</v>
      </c>
      <c r="W28" s="104">
        <f t="shared" si="3"/>
        <v>0</v>
      </c>
      <c r="X28" s="104">
        <f t="shared" si="3"/>
        <v>0</v>
      </c>
      <c r="Y28" s="32">
        <f t="shared" si="3"/>
        <v>0</v>
      </c>
      <c r="Z28" s="32">
        <f t="shared" si="3"/>
        <v>0</v>
      </c>
      <c r="AA28" s="32">
        <f t="shared" si="3"/>
        <v>0</v>
      </c>
      <c r="AB28" s="32">
        <f t="shared" si="3"/>
        <v>0</v>
      </c>
      <c r="AC28" s="32">
        <f t="shared" si="3"/>
        <v>0</v>
      </c>
      <c r="AD28" s="32">
        <f t="shared" si="3"/>
        <v>0</v>
      </c>
      <c r="AE28" s="32">
        <f t="shared" si="3"/>
        <v>0</v>
      </c>
      <c r="AF28" s="32">
        <f t="shared" si="3"/>
        <v>0</v>
      </c>
      <c r="AG28" s="32">
        <f t="shared" si="3"/>
        <v>0</v>
      </c>
      <c r="AH28" s="32">
        <f t="shared" si="3"/>
        <v>0</v>
      </c>
      <c r="AI28" s="32">
        <f t="shared" si="3"/>
        <v>0</v>
      </c>
      <c r="AJ28" s="32">
        <f t="shared" si="3"/>
        <v>0</v>
      </c>
      <c r="AK28" s="32">
        <f t="shared" si="3"/>
        <v>0</v>
      </c>
    </row>
    <row r="29" spans="1:37" ht="12" customHeight="1">
      <c r="A29" s="34" t="s">
        <v>76</v>
      </c>
      <c r="B29" s="37" t="s">
        <v>70</v>
      </c>
      <c r="C29" s="12" t="s">
        <v>1</v>
      </c>
      <c r="D29" s="11" t="s">
        <v>95</v>
      </c>
      <c r="E29" s="33" t="s">
        <v>153</v>
      </c>
      <c r="F29" s="22">
        <v>0</v>
      </c>
      <c r="G29" s="94">
        <v>25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98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104">
        <v>0</v>
      </c>
      <c r="X29" s="105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2">
        <v>25</v>
      </c>
    </row>
    <row r="30" spans="1:37" ht="12" customHeight="1">
      <c r="A30" s="35"/>
      <c r="B30" s="38"/>
      <c r="C30" s="12" t="s">
        <v>2</v>
      </c>
      <c r="D30" s="11" t="s">
        <v>94</v>
      </c>
      <c r="E30" s="33" t="s">
        <v>134</v>
      </c>
      <c r="F30" s="33">
        <v>23</v>
      </c>
      <c r="G30" s="94">
        <v>1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</v>
      </c>
      <c r="O30" s="33">
        <v>0</v>
      </c>
      <c r="P30" s="33">
        <v>0</v>
      </c>
      <c r="Q30" s="98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104">
        <v>0</v>
      </c>
      <c r="X30" s="105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24</v>
      </c>
    </row>
    <row r="31" spans="1:37" ht="12.75" customHeight="1">
      <c r="A31" s="35"/>
      <c r="B31" s="38"/>
      <c r="C31" s="12" t="s">
        <v>3</v>
      </c>
      <c r="D31" s="11" t="s">
        <v>96</v>
      </c>
      <c r="E31" s="33" t="s">
        <v>135</v>
      </c>
      <c r="F31" s="33">
        <v>21</v>
      </c>
      <c r="G31" s="94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94">
        <v>2</v>
      </c>
      <c r="R31" s="33">
        <v>0</v>
      </c>
      <c r="S31" s="33">
        <v>1</v>
      </c>
      <c r="T31" s="33">
        <v>0</v>
      </c>
      <c r="U31" s="33">
        <v>0</v>
      </c>
      <c r="V31" s="33">
        <v>0</v>
      </c>
      <c r="W31" s="105">
        <v>1</v>
      </c>
      <c r="X31" s="105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19</v>
      </c>
    </row>
    <row r="32" spans="1:37" ht="11.25" customHeight="1">
      <c r="A32" s="35"/>
      <c r="B32" s="38"/>
      <c r="C32" s="12" t="s">
        <v>4</v>
      </c>
      <c r="D32" s="11" t="s">
        <v>97</v>
      </c>
      <c r="E32" s="33" t="s">
        <v>136</v>
      </c>
      <c r="F32" s="33">
        <v>16</v>
      </c>
      <c r="G32" s="94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94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105">
        <v>0</v>
      </c>
      <c r="X32" s="105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16</v>
      </c>
    </row>
    <row r="33" spans="1:37" ht="11.25" customHeight="1">
      <c r="A33" s="36"/>
      <c r="B33" s="39"/>
      <c r="C33" s="18" t="s">
        <v>6</v>
      </c>
      <c r="D33" s="11" t="s">
        <v>98</v>
      </c>
      <c r="E33" s="12"/>
      <c r="F33" s="17"/>
      <c r="G33" s="100"/>
      <c r="H33" s="14"/>
      <c r="I33" s="14"/>
      <c r="J33" s="14"/>
      <c r="K33" s="14"/>
      <c r="L33" s="14"/>
      <c r="M33" s="14"/>
      <c r="N33" s="17"/>
      <c r="O33" s="17"/>
      <c r="P33" s="17"/>
      <c r="Q33" s="98"/>
      <c r="R33" s="17"/>
      <c r="S33" s="17"/>
      <c r="T33" s="17"/>
      <c r="U33" s="17"/>
      <c r="V33" s="17"/>
      <c r="W33" s="104"/>
      <c r="X33" s="104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26.25" customHeight="1">
      <c r="A34" s="40" t="s">
        <v>106</v>
      </c>
      <c r="B34" s="41"/>
      <c r="C34" s="42"/>
      <c r="D34" s="11" t="s">
        <v>99</v>
      </c>
      <c r="E34" s="12"/>
      <c r="F34" s="17">
        <f>F29+F30+F31+F32</f>
        <v>60</v>
      </c>
      <c r="G34" s="98">
        <f t="shared" ref="G34:AK34" si="4">G29+G30+G31+G32</f>
        <v>26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  <c r="M34" s="32">
        <f t="shared" si="4"/>
        <v>0</v>
      </c>
      <c r="N34" s="32">
        <f t="shared" si="4"/>
        <v>1</v>
      </c>
      <c r="O34" s="32">
        <f t="shared" si="4"/>
        <v>0</v>
      </c>
      <c r="P34" s="32">
        <f t="shared" si="4"/>
        <v>0</v>
      </c>
      <c r="Q34" s="98">
        <f t="shared" si="4"/>
        <v>2</v>
      </c>
      <c r="R34" s="32">
        <f t="shared" si="4"/>
        <v>0</v>
      </c>
      <c r="S34" s="32">
        <f t="shared" si="4"/>
        <v>1</v>
      </c>
      <c r="T34" s="32">
        <f t="shared" si="4"/>
        <v>0</v>
      </c>
      <c r="U34" s="32">
        <f t="shared" si="4"/>
        <v>0</v>
      </c>
      <c r="V34" s="32">
        <f t="shared" si="4"/>
        <v>0</v>
      </c>
      <c r="W34" s="104">
        <f t="shared" si="4"/>
        <v>1</v>
      </c>
      <c r="X34" s="104">
        <f t="shared" si="4"/>
        <v>0</v>
      </c>
      <c r="Y34" s="32">
        <f t="shared" si="4"/>
        <v>0</v>
      </c>
      <c r="Z34" s="32">
        <f t="shared" si="4"/>
        <v>0</v>
      </c>
      <c r="AA34" s="32">
        <f t="shared" si="4"/>
        <v>0</v>
      </c>
      <c r="AB34" s="32">
        <f t="shared" si="4"/>
        <v>0</v>
      </c>
      <c r="AC34" s="32">
        <f t="shared" si="4"/>
        <v>0</v>
      </c>
      <c r="AD34" s="32">
        <f t="shared" si="4"/>
        <v>0</v>
      </c>
      <c r="AE34" s="32">
        <f t="shared" si="4"/>
        <v>0</v>
      </c>
      <c r="AF34" s="32">
        <f t="shared" si="4"/>
        <v>0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0</v>
      </c>
      <c r="AK34" s="32">
        <f t="shared" si="4"/>
        <v>84</v>
      </c>
    </row>
    <row r="35" spans="1:37">
      <c r="A35" s="83" t="s">
        <v>77</v>
      </c>
      <c r="B35" s="34" t="s">
        <v>71</v>
      </c>
      <c r="C35" s="12" t="s">
        <v>1</v>
      </c>
      <c r="D35" s="11" t="s">
        <v>100</v>
      </c>
      <c r="E35" s="33" t="s">
        <v>154</v>
      </c>
      <c r="F35" s="22">
        <v>0</v>
      </c>
      <c r="G35" s="94">
        <v>25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94">
        <v>1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105">
        <v>1</v>
      </c>
      <c r="X35" s="105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12">
        <v>25</v>
      </c>
    </row>
    <row r="36" spans="1:37" ht="15" customHeight="1">
      <c r="A36" s="84"/>
      <c r="B36" s="35"/>
      <c r="C36" s="33" t="s">
        <v>2</v>
      </c>
      <c r="D36" s="93" t="s">
        <v>101</v>
      </c>
      <c r="E36" s="33" t="s">
        <v>131</v>
      </c>
      <c r="F36" s="33">
        <v>25</v>
      </c>
      <c r="G36" s="94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94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105">
        <v>0</v>
      </c>
      <c r="X36" s="105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25</v>
      </c>
    </row>
    <row r="37" spans="1:37" ht="15" customHeight="1">
      <c r="A37" s="84"/>
      <c r="B37" s="35"/>
      <c r="C37" s="43" t="s">
        <v>3</v>
      </c>
      <c r="D37" s="31" t="s">
        <v>102</v>
      </c>
      <c r="E37" s="33" t="s">
        <v>132</v>
      </c>
      <c r="F37" s="33">
        <v>24</v>
      </c>
      <c r="G37" s="94">
        <v>1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</v>
      </c>
      <c r="O37" s="33">
        <v>0</v>
      </c>
      <c r="P37" s="33">
        <v>0</v>
      </c>
      <c r="Q37" s="94">
        <v>1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105">
        <v>1</v>
      </c>
      <c r="X37" s="105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105">
        <v>24</v>
      </c>
    </row>
    <row r="38" spans="1:37">
      <c r="A38" s="84"/>
      <c r="B38" s="35"/>
      <c r="C38" s="44"/>
      <c r="D38" s="11" t="s">
        <v>103</v>
      </c>
      <c r="E38" s="33" t="s">
        <v>141</v>
      </c>
      <c r="F38" s="33">
        <v>24</v>
      </c>
      <c r="G38" s="94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94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105">
        <v>0</v>
      </c>
      <c r="X38" s="105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24</v>
      </c>
    </row>
    <row r="39" spans="1:37">
      <c r="A39" s="84"/>
      <c r="B39" s="35"/>
      <c r="C39" s="12" t="s">
        <v>4</v>
      </c>
      <c r="D39" s="11" t="s">
        <v>104</v>
      </c>
      <c r="E39" s="33" t="s">
        <v>133</v>
      </c>
      <c r="F39" s="33">
        <v>25</v>
      </c>
      <c r="G39" s="94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94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105">
        <v>0</v>
      </c>
      <c r="X39" s="105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25</v>
      </c>
    </row>
    <row r="40" spans="1:37" ht="21" customHeight="1">
      <c r="A40" s="40" t="s">
        <v>107</v>
      </c>
      <c r="B40" s="41"/>
      <c r="C40" s="42"/>
      <c r="D40" s="11" t="s">
        <v>105</v>
      </c>
      <c r="E40" s="12" t="s">
        <v>23</v>
      </c>
      <c r="F40" s="17">
        <f>F35+F36+F37+F38+F39</f>
        <v>98</v>
      </c>
      <c r="G40" s="98">
        <f t="shared" ref="G40:AK40" si="5">G35+G36+G37+G38+G39</f>
        <v>26</v>
      </c>
      <c r="H40" s="32">
        <f t="shared" si="5"/>
        <v>1</v>
      </c>
      <c r="I40" s="32">
        <f t="shared" si="5"/>
        <v>0</v>
      </c>
      <c r="J40" s="32">
        <f t="shared" si="5"/>
        <v>0</v>
      </c>
      <c r="K40" s="32">
        <f t="shared" si="5"/>
        <v>0</v>
      </c>
      <c r="L40" s="32">
        <f t="shared" si="5"/>
        <v>0</v>
      </c>
      <c r="M40" s="32">
        <f t="shared" si="5"/>
        <v>0</v>
      </c>
      <c r="N40" s="32">
        <f t="shared" si="5"/>
        <v>1</v>
      </c>
      <c r="O40" s="32">
        <f t="shared" si="5"/>
        <v>0</v>
      </c>
      <c r="P40" s="32">
        <f t="shared" si="5"/>
        <v>0</v>
      </c>
      <c r="Q40" s="98">
        <f t="shared" si="5"/>
        <v>2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0</v>
      </c>
      <c r="V40" s="32">
        <f t="shared" si="5"/>
        <v>0</v>
      </c>
      <c r="W40" s="104">
        <f t="shared" si="5"/>
        <v>2</v>
      </c>
      <c r="X40" s="104">
        <f t="shared" si="5"/>
        <v>0</v>
      </c>
      <c r="Y40" s="32">
        <f t="shared" si="5"/>
        <v>0</v>
      </c>
      <c r="Z40" s="32">
        <f t="shared" si="5"/>
        <v>0</v>
      </c>
      <c r="AA40" s="32">
        <f t="shared" si="5"/>
        <v>0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 t="shared" si="5"/>
        <v>0</v>
      </c>
      <c r="AF40" s="32">
        <f t="shared" si="5"/>
        <v>0</v>
      </c>
      <c r="AG40" s="32">
        <f t="shared" si="5"/>
        <v>0</v>
      </c>
      <c r="AH40" s="32">
        <f t="shared" si="5"/>
        <v>0</v>
      </c>
      <c r="AI40" s="32">
        <f t="shared" si="5"/>
        <v>0</v>
      </c>
      <c r="AJ40" s="32">
        <f t="shared" si="5"/>
        <v>0</v>
      </c>
      <c r="AK40" s="32">
        <f t="shared" si="5"/>
        <v>123</v>
      </c>
    </row>
    <row r="41" spans="1:37" ht="22.5" customHeight="1">
      <c r="A41" s="68" t="s">
        <v>39</v>
      </c>
      <c r="B41" s="41"/>
      <c r="C41" s="42"/>
      <c r="D41" s="20">
        <v>38</v>
      </c>
      <c r="E41" s="12" t="s">
        <v>23</v>
      </c>
      <c r="F41" s="17">
        <f>F16+F22+F28+F34+F40</f>
        <v>233</v>
      </c>
      <c r="G41" s="98">
        <f t="shared" ref="G41:AK41" si="6">G16+G22+G28+G34+G40</f>
        <v>102</v>
      </c>
      <c r="H41" s="32">
        <f t="shared" si="6"/>
        <v>51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2</v>
      </c>
      <c r="O41" s="32">
        <f t="shared" si="6"/>
        <v>0</v>
      </c>
      <c r="P41" s="32">
        <f t="shared" si="6"/>
        <v>0</v>
      </c>
      <c r="Q41" s="98">
        <f t="shared" si="6"/>
        <v>5</v>
      </c>
      <c r="R41" s="32">
        <f t="shared" si="6"/>
        <v>0</v>
      </c>
      <c r="S41" s="32">
        <f t="shared" si="6"/>
        <v>1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104">
        <f t="shared" si="6"/>
        <v>4</v>
      </c>
      <c r="X41" s="104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J41" s="32">
        <f t="shared" si="6"/>
        <v>0</v>
      </c>
      <c r="AK41" s="32">
        <f t="shared" si="6"/>
        <v>306</v>
      </c>
    </row>
    <row r="42" spans="1:37">
      <c r="A42" s="76" t="s">
        <v>26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3" spans="1:37" ht="22.5" customHeight="1">
      <c r="A43" s="68" t="s">
        <v>44</v>
      </c>
      <c r="B43" s="88"/>
      <c r="C43" s="89"/>
      <c r="D43" s="11" t="s">
        <v>108</v>
      </c>
      <c r="E43" s="12"/>
      <c r="F43" s="17">
        <f>F65</f>
        <v>113</v>
      </c>
      <c r="G43" s="98">
        <f t="shared" ref="G43:AK43" si="7">G65</f>
        <v>37</v>
      </c>
      <c r="H43" s="29">
        <f t="shared" si="7"/>
        <v>6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1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98">
        <f t="shared" si="7"/>
        <v>3</v>
      </c>
      <c r="R43" s="29">
        <f t="shared" si="7"/>
        <v>0</v>
      </c>
      <c r="S43" s="29">
        <f t="shared" si="7"/>
        <v>0</v>
      </c>
      <c r="T43" s="29">
        <f t="shared" si="7"/>
        <v>0</v>
      </c>
      <c r="U43" s="29">
        <f t="shared" si="7"/>
        <v>0</v>
      </c>
      <c r="V43" s="29">
        <f t="shared" si="7"/>
        <v>1</v>
      </c>
      <c r="W43" s="104">
        <f t="shared" si="7"/>
        <v>1</v>
      </c>
      <c r="X43" s="104">
        <f t="shared" si="7"/>
        <v>1</v>
      </c>
      <c r="Y43" s="29">
        <f t="shared" si="7"/>
        <v>0</v>
      </c>
      <c r="Z43" s="29">
        <f t="shared" si="7"/>
        <v>0</v>
      </c>
      <c r="AA43" s="29">
        <f t="shared" si="7"/>
        <v>0</v>
      </c>
      <c r="AB43" s="29">
        <f t="shared" si="7"/>
        <v>0</v>
      </c>
      <c r="AC43" s="29">
        <f t="shared" si="7"/>
        <v>0</v>
      </c>
      <c r="AD43" s="29">
        <f t="shared" si="7"/>
        <v>2</v>
      </c>
      <c r="AE43" s="29">
        <f t="shared" si="7"/>
        <v>0</v>
      </c>
      <c r="AF43" s="29">
        <f t="shared" si="7"/>
        <v>0</v>
      </c>
      <c r="AG43" s="29">
        <f t="shared" si="7"/>
        <v>1</v>
      </c>
      <c r="AH43" s="29">
        <f t="shared" si="7"/>
        <v>0</v>
      </c>
      <c r="AI43" s="29">
        <f t="shared" si="7"/>
        <v>0</v>
      </c>
      <c r="AJ43" s="29">
        <f t="shared" si="7"/>
        <v>0</v>
      </c>
      <c r="AK43" s="29">
        <f t="shared" si="7"/>
        <v>145</v>
      </c>
    </row>
    <row r="44" spans="1:37" ht="15" customHeight="1">
      <c r="A44" s="81" t="s">
        <v>27</v>
      </c>
      <c r="B44" s="41"/>
      <c r="C44" s="41"/>
      <c r="D44" s="41"/>
      <c r="E44" s="82"/>
      <c r="F44" s="12" t="s">
        <v>23</v>
      </c>
      <c r="G44" s="94" t="s">
        <v>23</v>
      </c>
      <c r="H44" s="12" t="s">
        <v>23</v>
      </c>
      <c r="I44" s="12" t="s">
        <v>23</v>
      </c>
      <c r="J44" s="12" t="s">
        <v>23</v>
      </c>
      <c r="K44" s="12" t="s">
        <v>23</v>
      </c>
      <c r="L44" s="12" t="s">
        <v>23</v>
      </c>
      <c r="M44" s="12" t="s">
        <v>23</v>
      </c>
      <c r="N44" s="12" t="s">
        <v>23</v>
      </c>
      <c r="O44" s="12" t="s">
        <v>23</v>
      </c>
      <c r="P44" s="12" t="s">
        <v>23</v>
      </c>
      <c r="Q44" s="94" t="s">
        <v>23</v>
      </c>
      <c r="R44" s="12" t="s">
        <v>23</v>
      </c>
      <c r="S44" s="12" t="s">
        <v>23</v>
      </c>
      <c r="T44" s="12" t="s">
        <v>23</v>
      </c>
      <c r="U44" s="12" t="s">
        <v>23</v>
      </c>
      <c r="V44" s="12" t="s">
        <v>23</v>
      </c>
      <c r="W44" s="105" t="s">
        <v>23</v>
      </c>
      <c r="X44" s="105" t="s">
        <v>23</v>
      </c>
      <c r="Y44" s="12" t="s">
        <v>23</v>
      </c>
      <c r="Z44" s="12" t="s">
        <v>23</v>
      </c>
      <c r="AA44" s="12" t="s">
        <v>23</v>
      </c>
      <c r="AB44" s="12" t="s">
        <v>23</v>
      </c>
      <c r="AC44" s="12" t="s">
        <v>23</v>
      </c>
      <c r="AD44" s="12" t="s">
        <v>23</v>
      </c>
      <c r="AE44" s="12" t="s">
        <v>23</v>
      </c>
      <c r="AF44" s="12" t="s">
        <v>23</v>
      </c>
      <c r="AG44" s="12" t="s">
        <v>23</v>
      </c>
      <c r="AH44" s="12" t="s">
        <v>23</v>
      </c>
      <c r="AI44" s="12" t="s">
        <v>23</v>
      </c>
      <c r="AJ44" s="12" t="s">
        <v>23</v>
      </c>
      <c r="AK44" s="12" t="s">
        <v>23</v>
      </c>
    </row>
    <row r="45" spans="1:37">
      <c r="A45" s="83" t="s">
        <v>82</v>
      </c>
      <c r="B45" s="43" t="s">
        <v>78</v>
      </c>
      <c r="C45" s="12" t="s">
        <v>1</v>
      </c>
      <c r="D45" s="11" t="s">
        <v>109</v>
      </c>
      <c r="E45" s="33" t="s">
        <v>155</v>
      </c>
      <c r="F45" s="12">
        <v>0</v>
      </c>
      <c r="G45" s="94">
        <v>12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94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105">
        <v>0</v>
      </c>
      <c r="X45" s="105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12</v>
      </c>
    </row>
    <row r="46" spans="1:37" ht="12" customHeight="1">
      <c r="A46" s="84"/>
      <c r="B46" s="85"/>
      <c r="C46" s="12" t="s">
        <v>2</v>
      </c>
      <c r="D46" s="11" t="s">
        <v>110</v>
      </c>
      <c r="E46" s="12"/>
      <c r="F46" s="12">
        <v>0</v>
      </c>
      <c r="G46" s="94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94">
        <v>0</v>
      </c>
      <c r="R46" s="27">
        <v>0</v>
      </c>
      <c r="S46" s="12">
        <v>0</v>
      </c>
      <c r="T46" s="27">
        <v>0</v>
      </c>
      <c r="U46" s="27">
        <v>0</v>
      </c>
      <c r="V46" s="27">
        <v>0</v>
      </c>
      <c r="W46" s="105">
        <v>0</v>
      </c>
      <c r="X46" s="105">
        <v>0</v>
      </c>
      <c r="Y46" s="27">
        <v>0</v>
      </c>
      <c r="Z46" s="27">
        <v>0</v>
      </c>
      <c r="AA46" s="27">
        <v>0</v>
      </c>
      <c r="AB46" s="27">
        <v>0</v>
      </c>
      <c r="AC46" s="12">
        <v>0</v>
      </c>
      <c r="AD46" s="12">
        <v>0</v>
      </c>
      <c r="AE46" s="12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12">
        <v>0</v>
      </c>
    </row>
    <row r="47" spans="1:37" ht="12" customHeight="1">
      <c r="A47" s="84"/>
      <c r="B47" s="85"/>
      <c r="C47" s="12" t="s">
        <v>3</v>
      </c>
      <c r="D47" s="11" t="s">
        <v>111</v>
      </c>
      <c r="E47" s="33" t="s">
        <v>137</v>
      </c>
      <c r="F47" s="33">
        <v>18</v>
      </c>
      <c r="G47" s="94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94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105">
        <v>0</v>
      </c>
      <c r="X47" s="105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2</v>
      </c>
      <c r="AE47" s="33">
        <v>0</v>
      </c>
      <c r="AF47" s="33">
        <v>0</v>
      </c>
      <c r="AG47" s="33">
        <v>1</v>
      </c>
      <c r="AH47" s="33">
        <v>0</v>
      </c>
      <c r="AI47" s="33">
        <v>0</v>
      </c>
      <c r="AJ47" s="33">
        <v>0</v>
      </c>
      <c r="AK47" s="33">
        <v>16</v>
      </c>
    </row>
    <row r="48" spans="1:37" ht="12" customHeight="1">
      <c r="A48" s="84"/>
      <c r="B48" s="44"/>
      <c r="C48" s="12" t="s">
        <v>4</v>
      </c>
      <c r="D48" s="11" t="s">
        <v>112</v>
      </c>
      <c r="E48" s="33" t="s">
        <v>138</v>
      </c>
      <c r="F48" s="33">
        <v>16</v>
      </c>
      <c r="G48" s="94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94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105">
        <v>0</v>
      </c>
      <c r="X48" s="105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16</v>
      </c>
    </row>
    <row r="49" spans="1:37" ht="15" customHeight="1">
      <c r="A49" s="40" t="s">
        <v>8</v>
      </c>
      <c r="B49" s="41"/>
      <c r="C49" s="42"/>
      <c r="D49" s="11" t="s">
        <v>113</v>
      </c>
      <c r="E49" s="12"/>
      <c r="F49" s="17">
        <f>F45+F46+F47+F48</f>
        <v>34</v>
      </c>
      <c r="G49" s="98">
        <f t="shared" ref="G49:AK49" si="8">G45+G46+G47+G48</f>
        <v>12</v>
      </c>
      <c r="H49" s="32">
        <f t="shared" si="8"/>
        <v>0</v>
      </c>
      <c r="I49" s="32">
        <f t="shared" si="8"/>
        <v>0</v>
      </c>
      <c r="J49" s="32">
        <f t="shared" si="8"/>
        <v>0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0</v>
      </c>
      <c r="Q49" s="98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104">
        <f t="shared" si="8"/>
        <v>0</v>
      </c>
      <c r="X49" s="104">
        <f t="shared" si="8"/>
        <v>0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</v>
      </c>
      <c r="AE49" s="32">
        <f t="shared" si="8"/>
        <v>0</v>
      </c>
      <c r="AF49" s="32">
        <f t="shared" si="8"/>
        <v>0</v>
      </c>
      <c r="AG49" s="32">
        <f t="shared" si="8"/>
        <v>1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44</v>
      </c>
    </row>
    <row r="50" spans="1:37" ht="15" customHeight="1">
      <c r="A50" s="34" t="s">
        <v>83</v>
      </c>
      <c r="B50" s="37" t="s">
        <v>79</v>
      </c>
      <c r="C50" s="12" t="s">
        <v>1</v>
      </c>
      <c r="D50" s="11" t="s">
        <v>114</v>
      </c>
      <c r="E50" s="33" t="s">
        <v>157</v>
      </c>
      <c r="F50" s="12">
        <v>0</v>
      </c>
      <c r="G50" s="101">
        <v>6</v>
      </c>
      <c r="H50" s="27">
        <v>6</v>
      </c>
      <c r="I50" s="27">
        <v>0</v>
      </c>
      <c r="J50" s="27">
        <v>0</v>
      </c>
      <c r="K50" s="27">
        <v>0</v>
      </c>
      <c r="L50" s="26">
        <v>0</v>
      </c>
      <c r="M50" s="27">
        <v>0</v>
      </c>
      <c r="N50" s="27">
        <v>0</v>
      </c>
      <c r="O50" s="27">
        <v>0</v>
      </c>
      <c r="P50" s="27">
        <v>0</v>
      </c>
      <c r="Q50" s="94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105">
        <v>0</v>
      </c>
      <c r="X50" s="105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12">
        <v>6</v>
      </c>
    </row>
    <row r="51" spans="1:37" ht="15" customHeight="1">
      <c r="A51" s="35"/>
      <c r="B51" s="38"/>
      <c r="C51" s="12" t="s">
        <v>2</v>
      </c>
      <c r="D51" s="11" t="s">
        <v>115</v>
      </c>
      <c r="E51" s="33" t="s">
        <v>142</v>
      </c>
      <c r="F51" s="33">
        <v>19</v>
      </c>
      <c r="G51" s="101">
        <v>1</v>
      </c>
      <c r="H51" s="33">
        <v>0</v>
      </c>
      <c r="I51" s="33">
        <v>0</v>
      </c>
      <c r="J51" s="33">
        <v>0</v>
      </c>
      <c r="K51" s="33">
        <v>0</v>
      </c>
      <c r="L51" s="26">
        <v>1</v>
      </c>
      <c r="M51" s="33">
        <v>0</v>
      </c>
      <c r="N51" s="33">
        <v>0</v>
      </c>
      <c r="O51" s="33">
        <v>0</v>
      </c>
      <c r="P51" s="33">
        <v>0</v>
      </c>
      <c r="Q51" s="94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105">
        <v>0</v>
      </c>
      <c r="X51" s="105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20</v>
      </c>
    </row>
    <row r="52" spans="1:37" ht="15" customHeight="1">
      <c r="A52" s="35"/>
      <c r="B52" s="38"/>
      <c r="C52" s="12" t="s">
        <v>3</v>
      </c>
      <c r="D52" s="11" t="s">
        <v>116</v>
      </c>
      <c r="E52" s="12"/>
      <c r="F52" s="12"/>
      <c r="G52" s="94"/>
      <c r="H52" s="27"/>
      <c r="I52" s="27"/>
      <c r="J52" s="27"/>
      <c r="K52" s="27"/>
      <c r="L52" s="27"/>
      <c r="M52" s="27"/>
      <c r="N52" s="27"/>
      <c r="O52" s="27"/>
      <c r="P52" s="27"/>
      <c r="Q52" s="94"/>
      <c r="R52" s="27"/>
      <c r="S52" s="27"/>
      <c r="T52" s="27"/>
      <c r="U52" s="27"/>
      <c r="V52" s="27"/>
      <c r="W52" s="105"/>
      <c r="X52" s="10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17"/>
      <c r="AK52" s="27"/>
    </row>
    <row r="53" spans="1:37" ht="15" customHeight="1">
      <c r="A53" s="36"/>
      <c r="B53" s="39"/>
      <c r="C53" s="12" t="s">
        <v>4</v>
      </c>
      <c r="D53" s="11" t="s">
        <v>117</v>
      </c>
      <c r="E53" s="12"/>
      <c r="F53" s="12"/>
      <c r="G53" s="100"/>
      <c r="H53" s="14"/>
      <c r="I53" s="14"/>
      <c r="J53" s="14"/>
      <c r="K53" s="14"/>
      <c r="L53" s="14"/>
      <c r="M53" s="14"/>
      <c r="N53" s="17"/>
      <c r="O53" s="17"/>
      <c r="P53" s="17"/>
      <c r="Q53" s="98"/>
      <c r="R53" s="17"/>
      <c r="S53" s="17"/>
      <c r="T53" s="17"/>
      <c r="U53" s="17"/>
      <c r="V53" s="17"/>
      <c r="W53" s="104"/>
      <c r="X53" s="104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2"/>
    </row>
    <row r="54" spans="1:37" ht="15" customHeight="1">
      <c r="A54" s="40" t="s">
        <v>8</v>
      </c>
      <c r="B54" s="41"/>
      <c r="C54" s="42"/>
      <c r="D54" s="11" t="s">
        <v>118</v>
      </c>
      <c r="E54" s="12"/>
      <c r="F54" s="21">
        <f>F50+F51</f>
        <v>19</v>
      </c>
      <c r="G54" s="98">
        <f t="shared" ref="G54:AK54" si="9">G50+G51</f>
        <v>7</v>
      </c>
      <c r="H54" s="32">
        <f t="shared" si="9"/>
        <v>6</v>
      </c>
      <c r="I54" s="32">
        <f t="shared" si="9"/>
        <v>0</v>
      </c>
      <c r="J54" s="32">
        <f t="shared" si="9"/>
        <v>0</v>
      </c>
      <c r="K54" s="32">
        <f t="shared" si="9"/>
        <v>0</v>
      </c>
      <c r="L54" s="32">
        <f t="shared" si="9"/>
        <v>1</v>
      </c>
      <c r="M54" s="32">
        <f t="shared" si="9"/>
        <v>0</v>
      </c>
      <c r="N54" s="32">
        <f t="shared" si="9"/>
        <v>0</v>
      </c>
      <c r="O54" s="32">
        <f t="shared" si="9"/>
        <v>0</v>
      </c>
      <c r="P54" s="32">
        <f t="shared" si="9"/>
        <v>0</v>
      </c>
      <c r="Q54" s="98">
        <f t="shared" si="9"/>
        <v>0</v>
      </c>
      <c r="R54" s="32">
        <f t="shared" si="9"/>
        <v>0</v>
      </c>
      <c r="S54" s="32">
        <f t="shared" si="9"/>
        <v>0</v>
      </c>
      <c r="T54" s="32">
        <f t="shared" si="9"/>
        <v>0</v>
      </c>
      <c r="U54" s="32">
        <f t="shared" si="9"/>
        <v>0</v>
      </c>
      <c r="V54" s="32">
        <f t="shared" si="9"/>
        <v>0</v>
      </c>
      <c r="W54" s="104">
        <f t="shared" si="9"/>
        <v>0</v>
      </c>
      <c r="X54" s="104">
        <f t="shared" si="9"/>
        <v>0</v>
      </c>
      <c r="Y54" s="32">
        <f t="shared" si="9"/>
        <v>0</v>
      </c>
      <c r="Z54" s="32">
        <f t="shared" si="9"/>
        <v>0</v>
      </c>
      <c r="AA54" s="32">
        <f t="shared" si="9"/>
        <v>0</v>
      </c>
      <c r="AB54" s="32">
        <f t="shared" si="9"/>
        <v>0</v>
      </c>
      <c r="AC54" s="32">
        <f t="shared" si="9"/>
        <v>0</v>
      </c>
      <c r="AD54" s="32">
        <f t="shared" si="9"/>
        <v>0</v>
      </c>
      <c r="AE54" s="32">
        <f t="shared" si="9"/>
        <v>0</v>
      </c>
      <c r="AF54" s="32">
        <f t="shared" si="9"/>
        <v>0</v>
      </c>
      <c r="AG54" s="32">
        <f t="shared" si="9"/>
        <v>0</v>
      </c>
      <c r="AH54" s="32">
        <f t="shared" si="9"/>
        <v>0</v>
      </c>
      <c r="AI54" s="32">
        <f t="shared" si="9"/>
        <v>0</v>
      </c>
      <c r="AJ54" s="32">
        <f t="shared" si="9"/>
        <v>0</v>
      </c>
      <c r="AK54" s="32">
        <f t="shared" si="9"/>
        <v>26</v>
      </c>
    </row>
    <row r="55" spans="1:37" ht="15" customHeight="1">
      <c r="A55" s="34" t="s">
        <v>84</v>
      </c>
      <c r="B55" s="37" t="s">
        <v>80</v>
      </c>
      <c r="C55" s="12" t="s">
        <v>1</v>
      </c>
      <c r="D55" s="11" t="s">
        <v>119</v>
      </c>
      <c r="E55" s="33" t="s">
        <v>156</v>
      </c>
      <c r="F55" s="12">
        <v>0</v>
      </c>
      <c r="G55" s="94">
        <v>18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94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105">
        <v>0</v>
      </c>
      <c r="X55" s="105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17">
        <v>0</v>
      </c>
      <c r="AK55" s="12">
        <v>18</v>
      </c>
    </row>
    <row r="56" spans="1:37" ht="15" customHeight="1">
      <c r="A56" s="35"/>
      <c r="B56" s="38"/>
      <c r="C56" s="12" t="s">
        <v>2</v>
      </c>
      <c r="D56" s="11" t="s">
        <v>120</v>
      </c>
      <c r="E56" s="33" t="s">
        <v>139</v>
      </c>
      <c r="F56" s="33">
        <v>19</v>
      </c>
      <c r="G56" s="94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94">
        <v>1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105">
        <v>0</v>
      </c>
      <c r="X56" s="105">
        <v>1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2">
        <v>0</v>
      </c>
      <c r="AK56" s="33">
        <v>18</v>
      </c>
    </row>
    <row r="57" spans="1:37" ht="15" customHeight="1">
      <c r="A57" s="35"/>
      <c r="B57" s="38"/>
      <c r="C57" s="12" t="s">
        <v>3</v>
      </c>
      <c r="D57" s="11" t="s">
        <v>121</v>
      </c>
      <c r="E57" s="33" t="s">
        <v>140</v>
      </c>
      <c r="F57" s="33">
        <v>21</v>
      </c>
      <c r="G57" s="94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94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105">
        <v>0</v>
      </c>
      <c r="X57" s="105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2">
        <v>0</v>
      </c>
      <c r="AK57" s="33">
        <v>21</v>
      </c>
    </row>
    <row r="58" spans="1:37" ht="15" customHeight="1">
      <c r="A58" s="36"/>
      <c r="B58" s="39"/>
      <c r="C58" s="12" t="s">
        <v>4</v>
      </c>
      <c r="D58" s="11" t="s">
        <v>123</v>
      </c>
      <c r="E58" s="12"/>
      <c r="F58" s="17"/>
      <c r="G58" s="100"/>
      <c r="H58" s="14"/>
      <c r="I58" s="14"/>
      <c r="J58" s="14"/>
      <c r="K58" s="14"/>
      <c r="L58" s="14"/>
      <c r="M58" s="14"/>
      <c r="N58" s="17"/>
      <c r="O58" s="17"/>
      <c r="P58" s="17"/>
      <c r="Q58" s="98"/>
      <c r="R58" s="17"/>
      <c r="S58" s="17"/>
      <c r="T58" s="17"/>
      <c r="U58" s="17"/>
      <c r="V58" s="17"/>
      <c r="W58" s="104"/>
      <c r="X58" s="104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5" customHeight="1">
      <c r="A59" s="40" t="s">
        <v>8</v>
      </c>
      <c r="B59" s="41"/>
      <c r="C59" s="42"/>
      <c r="D59" s="11" t="s">
        <v>124</v>
      </c>
      <c r="E59" s="12"/>
      <c r="F59" s="17">
        <f>F55+F56+F57</f>
        <v>40</v>
      </c>
      <c r="G59" s="98">
        <f t="shared" ref="G59:AK59" si="10">G55+G56+G57</f>
        <v>18</v>
      </c>
      <c r="H59" s="28">
        <f t="shared" si="10"/>
        <v>0</v>
      </c>
      <c r="I59" s="28">
        <f t="shared" si="10"/>
        <v>0</v>
      </c>
      <c r="J59" s="28">
        <f t="shared" si="10"/>
        <v>0</v>
      </c>
      <c r="K59" s="28">
        <f t="shared" si="10"/>
        <v>0</v>
      </c>
      <c r="L59" s="28">
        <f t="shared" si="10"/>
        <v>0</v>
      </c>
      <c r="M59" s="28">
        <f t="shared" si="10"/>
        <v>0</v>
      </c>
      <c r="N59" s="28">
        <f t="shared" si="10"/>
        <v>0</v>
      </c>
      <c r="O59" s="28">
        <f t="shared" si="10"/>
        <v>0</v>
      </c>
      <c r="P59" s="28">
        <f t="shared" si="10"/>
        <v>0</v>
      </c>
      <c r="Q59" s="98">
        <f t="shared" si="10"/>
        <v>1</v>
      </c>
      <c r="R59" s="28">
        <f t="shared" si="10"/>
        <v>0</v>
      </c>
      <c r="S59" s="28">
        <f t="shared" si="10"/>
        <v>0</v>
      </c>
      <c r="T59" s="28">
        <f t="shared" si="10"/>
        <v>0</v>
      </c>
      <c r="U59" s="28">
        <f t="shared" si="10"/>
        <v>0</v>
      </c>
      <c r="V59" s="28">
        <f t="shared" si="10"/>
        <v>0</v>
      </c>
      <c r="W59" s="104">
        <f t="shared" si="10"/>
        <v>0</v>
      </c>
      <c r="X59" s="104">
        <f t="shared" si="10"/>
        <v>1</v>
      </c>
      <c r="Y59" s="28">
        <f t="shared" si="10"/>
        <v>0</v>
      </c>
      <c r="Z59" s="28">
        <f t="shared" si="10"/>
        <v>0</v>
      </c>
      <c r="AA59" s="28">
        <f t="shared" si="10"/>
        <v>0</v>
      </c>
      <c r="AB59" s="28">
        <f t="shared" si="10"/>
        <v>0</v>
      </c>
      <c r="AC59" s="28">
        <f t="shared" si="10"/>
        <v>0</v>
      </c>
      <c r="AD59" s="28">
        <f t="shared" si="10"/>
        <v>0</v>
      </c>
      <c r="AE59" s="28">
        <f t="shared" si="10"/>
        <v>0</v>
      </c>
      <c r="AF59" s="28">
        <f t="shared" si="10"/>
        <v>0</v>
      </c>
      <c r="AG59" s="28">
        <f t="shared" si="10"/>
        <v>0</v>
      </c>
      <c r="AH59" s="28">
        <f t="shared" si="10"/>
        <v>0</v>
      </c>
      <c r="AI59" s="28">
        <f t="shared" si="10"/>
        <v>0</v>
      </c>
      <c r="AJ59" s="28">
        <f t="shared" si="10"/>
        <v>0</v>
      </c>
      <c r="AK59" s="28">
        <f t="shared" si="10"/>
        <v>57</v>
      </c>
    </row>
    <row r="60" spans="1:37">
      <c r="A60" s="83" t="s">
        <v>85</v>
      </c>
      <c r="B60" s="86" t="s">
        <v>81</v>
      </c>
      <c r="C60" s="12" t="s">
        <v>1</v>
      </c>
      <c r="D60" s="11" t="s">
        <v>125</v>
      </c>
      <c r="E60" s="12">
        <v>0</v>
      </c>
      <c r="F60" s="12">
        <v>0</v>
      </c>
      <c r="G60" s="94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12">
        <v>0</v>
      </c>
      <c r="O60" s="27">
        <v>0</v>
      </c>
      <c r="P60" s="27">
        <v>0</v>
      </c>
      <c r="Q60" s="94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105">
        <v>0</v>
      </c>
      <c r="X60" s="105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12">
        <v>0</v>
      </c>
    </row>
    <row r="61" spans="1:37" ht="12" customHeight="1">
      <c r="A61" s="84"/>
      <c r="B61" s="87"/>
      <c r="C61" s="12" t="s">
        <v>2</v>
      </c>
      <c r="D61" s="11" t="s">
        <v>122</v>
      </c>
      <c r="E61" s="33" t="s">
        <v>143</v>
      </c>
      <c r="F61" s="33">
        <v>20</v>
      </c>
      <c r="G61" s="94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94">
        <v>2</v>
      </c>
      <c r="R61" s="33">
        <v>0</v>
      </c>
      <c r="S61" s="33">
        <v>0</v>
      </c>
      <c r="T61" s="33">
        <v>0</v>
      </c>
      <c r="U61" s="33">
        <v>0</v>
      </c>
      <c r="V61" s="33">
        <v>1</v>
      </c>
      <c r="W61" s="105">
        <v>1</v>
      </c>
      <c r="X61" s="105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18</v>
      </c>
    </row>
    <row r="62" spans="1:37" ht="12" customHeight="1">
      <c r="A62" s="84"/>
      <c r="B62" s="87"/>
      <c r="C62" s="12" t="s">
        <v>3</v>
      </c>
      <c r="D62" s="11" t="s">
        <v>126</v>
      </c>
      <c r="E62" s="12"/>
      <c r="F62" s="12"/>
      <c r="G62" s="94"/>
      <c r="H62" s="12"/>
      <c r="I62" s="12"/>
      <c r="J62" s="12"/>
      <c r="K62" s="12"/>
      <c r="L62" s="12"/>
      <c r="M62" s="12"/>
      <c r="N62" s="12"/>
      <c r="O62" s="12"/>
      <c r="P62" s="12"/>
      <c r="Q62" s="94"/>
      <c r="R62" s="12"/>
      <c r="S62" s="12"/>
      <c r="T62" s="12"/>
      <c r="U62" s="12"/>
      <c r="V62" s="12"/>
      <c r="W62" s="105"/>
      <c r="X62" s="10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2" customHeight="1">
      <c r="A63" s="84"/>
      <c r="B63" s="87"/>
      <c r="C63" s="12" t="s">
        <v>4</v>
      </c>
      <c r="D63" s="11" t="s">
        <v>127</v>
      </c>
      <c r="E63" s="12"/>
      <c r="F63" s="12"/>
      <c r="G63" s="94"/>
      <c r="H63" s="12"/>
      <c r="I63" s="12"/>
      <c r="J63" s="12"/>
      <c r="K63" s="12"/>
      <c r="L63" s="12"/>
      <c r="M63" s="12"/>
      <c r="N63" s="12"/>
      <c r="O63" s="12"/>
      <c r="P63" s="12"/>
      <c r="Q63" s="94"/>
      <c r="R63" s="12"/>
      <c r="S63" s="12"/>
      <c r="T63" s="12"/>
      <c r="U63" s="12"/>
      <c r="V63" s="12"/>
      <c r="W63" s="105"/>
      <c r="X63" s="10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5" customHeight="1">
      <c r="A64" s="40" t="s">
        <v>8</v>
      </c>
      <c r="B64" s="41"/>
      <c r="C64" s="42"/>
      <c r="D64" s="11" t="s">
        <v>128</v>
      </c>
      <c r="E64" s="12" t="s">
        <v>23</v>
      </c>
      <c r="F64" s="17">
        <f>F61</f>
        <v>20</v>
      </c>
      <c r="G64" s="98">
        <f t="shared" ref="G64:AK64" si="11">G61</f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 t="shared" si="11"/>
        <v>0</v>
      </c>
      <c r="P64" s="32">
        <f t="shared" si="11"/>
        <v>0</v>
      </c>
      <c r="Q64" s="98">
        <f t="shared" si="11"/>
        <v>2</v>
      </c>
      <c r="R64" s="32">
        <f t="shared" si="11"/>
        <v>0</v>
      </c>
      <c r="S64" s="32">
        <f t="shared" si="11"/>
        <v>0</v>
      </c>
      <c r="T64" s="32">
        <f t="shared" si="11"/>
        <v>0</v>
      </c>
      <c r="U64" s="32">
        <f t="shared" si="11"/>
        <v>0</v>
      </c>
      <c r="V64" s="32">
        <f t="shared" si="11"/>
        <v>1</v>
      </c>
      <c r="W64" s="104">
        <f t="shared" si="11"/>
        <v>1</v>
      </c>
      <c r="X64" s="104">
        <f t="shared" si="11"/>
        <v>0</v>
      </c>
      <c r="Y64" s="32">
        <f t="shared" si="11"/>
        <v>0</v>
      </c>
      <c r="Z64" s="32">
        <f t="shared" si="11"/>
        <v>0</v>
      </c>
      <c r="AA64" s="32">
        <f t="shared" si="11"/>
        <v>0</v>
      </c>
      <c r="AB64" s="32">
        <f t="shared" si="11"/>
        <v>0</v>
      </c>
      <c r="AC64" s="32">
        <f t="shared" si="11"/>
        <v>0</v>
      </c>
      <c r="AD64" s="32">
        <f t="shared" si="11"/>
        <v>0</v>
      </c>
      <c r="AE64" s="32">
        <f t="shared" si="11"/>
        <v>0</v>
      </c>
      <c r="AF64" s="32">
        <f t="shared" si="11"/>
        <v>0</v>
      </c>
      <c r="AG64" s="32">
        <f t="shared" si="11"/>
        <v>0</v>
      </c>
      <c r="AH64" s="32">
        <f t="shared" si="11"/>
        <v>0</v>
      </c>
      <c r="AI64" s="32">
        <f t="shared" si="11"/>
        <v>0</v>
      </c>
      <c r="AJ64" s="32">
        <f t="shared" si="11"/>
        <v>0</v>
      </c>
      <c r="AK64" s="32">
        <f t="shared" si="11"/>
        <v>18</v>
      </c>
    </row>
    <row r="65" spans="1:37" ht="24" customHeight="1">
      <c r="A65" s="68" t="s">
        <v>40</v>
      </c>
      <c r="B65" s="41"/>
      <c r="C65" s="42"/>
      <c r="D65" s="20">
        <v>60</v>
      </c>
      <c r="E65" s="12" t="s">
        <v>23</v>
      </c>
      <c r="F65" s="17">
        <f>F49+F54+F59+F64</f>
        <v>113</v>
      </c>
      <c r="G65" s="98">
        <f t="shared" ref="G65:AK65" si="12">G49+G54+G59+G64</f>
        <v>37</v>
      </c>
      <c r="H65" s="32">
        <f t="shared" si="12"/>
        <v>6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1</v>
      </c>
      <c r="M65" s="32">
        <f t="shared" si="12"/>
        <v>0</v>
      </c>
      <c r="N65" s="32">
        <f t="shared" si="12"/>
        <v>0</v>
      </c>
      <c r="O65" s="32">
        <f t="shared" si="12"/>
        <v>0</v>
      </c>
      <c r="P65" s="32">
        <f t="shared" si="12"/>
        <v>0</v>
      </c>
      <c r="Q65" s="98">
        <f t="shared" si="12"/>
        <v>3</v>
      </c>
      <c r="R65" s="32">
        <f t="shared" si="12"/>
        <v>0</v>
      </c>
      <c r="S65" s="32">
        <f t="shared" si="12"/>
        <v>0</v>
      </c>
      <c r="T65" s="32">
        <f t="shared" si="12"/>
        <v>0</v>
      </c>
      <c r="U65" s="32">
        <f t="shared" si="12"/>
        <v>0</v>
      </c>
      <c r="V65" s="32">
        <f t="shared" si="12"/>
        <v>1</v>
      </c>
      <c r="W65" s="104">
        <f t="shared" si="12"/>
        <v>1</v>
      </c>
      <c r="X65" s="104">
        <f t="shared" si="12"/>
        <v>1</v>
      </c>
      <c r="Y65" s="32">
        <f t="shared" si="12"/>
        <v>0</v>
      </c>
      <c r="Z65" s="32">
        <f t="shared" si="12"/>
        <v>0</v>
      </c>
      <c r="AA65" s="32">
        <f t="shared" si="12"/>
        <v>0</v>
      </c>
      <c r="AB65" s="32">
        <f t="shared" si="12"/>
        <v>0</v>
      </c>
      <c r="AC65" s="32">
        <f t="shared" si="12"/>
        <v>0</v>
      </c>
      <c r="AD65" s="32">
        <f t="shared" si="12"/>
        <v>2</v>
      </c>
      <c r="AE65" s="32">
        <f t="shared" si="12"/>
        <v>0</v>
      </c>
      <c r="AF65" s="32">
        <f t="shared" si="12"/>
        <v>0</v>
      </c>
      <c r="AG65" s="32">
        <f t="shared" si="12"/>
        <v>1</v>
      </c>
      <c r="AH65" s="32">
        <f t="shared" si="12"/>
        <v>0</v>
      </c>
      <c r="AI65" s="32">
        <f t="shared" si="12"/>
        <v>0</v>
      </c>
      <c r="AJ65" s="32">
        <f t="shared" si="12"/>
        <v>0</v>
      </c>
      <c r="AK65" s="32">
        <f t="shared" si="12"/>
        <v>145</v>
      </c>
    </row>
    <row r="66" spans="1:37" ht="24" customHeight="1">
      <c r="A66" s="68" t="s">
        <v>43</v>
      </c>
      <c r="B66" s="41"/>
      <c r="C66" s="42"/>
      <c r="D66" s="20">
        <v>61</v>
      </c>
      <c r="E66" s="12" t="s">
        <v>23</v>
      </c>
      <c r="F66" s="17">
        <f>F41+F65</f>
        <v>346</v>
      </c>
      <c r="G66" s="98">
        <f t="shared" ref="G66:AK66" si="13">G41+G65</f>
        <v>139</v>
      </c>
      <c r="H66" s="28">
        <f t="shared" si="13"/>
        <v>57</v>
      </c>
      <c r="I66" s="28">
        <f t="shared" si="13"/>
        <v>0</v>
      </c>
      <c r="J66" s="28">
        <f t="shared" si="13"/>
        <v>0</v>
      </c>
      <c r="K66" s="28">
        <f t="shared" si="13"/>
        <v>0</v>
      </c>
      <c r="L66" s="28">
        <f t="shared" si="13"/>
        <v>1</v>
      </c>
      <c r="M66" s="28">
        <f t="shared" si="13"/>
        <v>0</v>
      </c>
      <c r="N66" s="28">
        <f t="shared" si="13"/>
        <v>2</v>
      </c>
      <c r="O66" s="28">
        <f t="shared" si="13"/>
        <v>0</v>
      </c>
      <c r="P66" s="28">
        <f t="shared" si="13"/>
        <v>0</v>
      </c>
      <c r="Q66" s="98">
        <f t="shared" si="13"/>
        <v>8</v>
      </c>
      <c r="R66" s="28">
        <f t="shared" si="13"/>
        <v>0</v>
      </c>
      <c r="S66" s="28">
        <f t="shared" si="13"/>
        <v>1</v>
      </c>
      <c r="T66" s="28">
        <f t="shared" si="13"/>
        <v>0</v>
      </c>
      <c r="U66" s="28">
        <f t="shared" si="13"/>
        <v>0</v>
      </c>
      <c r="V66" s="28">
        <f t="shared" si="13"/>
        <v>1</v>
      </c>
      <c r="W66" s="104">
        <f t="shared" si="13"/>
        <v>5</v>
      </c>
      <c r="X66" s="104">
        <f t="shared" si="13"/>
        <v>1</v>
      </c>
      <c r="Y66" s="28">
        <f t="shared" si="13"/>
        <v>0</v>
      </c>
      <c r="Z66" s="28">
        <f t="shared" si="13"/>
        <v>0</v>
      </c>
      <c r="AA66" s="28">
        <f t="shared" si="13"/>
        <v>0</v>
      </c>
      <c r="AB66" s="28">
        <f t="shared" si="13"/>
        <v>0</v>
      </c>
      <c r="AC66" s="28">
        <f t="shared" si="13"/>
        <v>0</v>
      </c>
      <c r="AD66" s="28">
        <f t="shared" si="13"/>
        <v>2</v>
      </c>
      <c r="AE66" s="28">
        <f t="shared" si="13"/>
        <v>0</v>
      </c>
      <c r="AF66" s="28">
        <f t="shared" si="13"/>
        <v>0</v>
      </c>
      <c r="AG66" s="28">
        <f t="shared" si="13"/>
        <v>1</v>
      </c>
      <c r="AH66" s="28">
        <f t="shared" si="13"/>
        <v>0</v>
      </c>
      <c r="AI66" s="28">
        <f t="shared" si="13"/>
        <v>0</v>
      </c>
      <c r="AJ66" s="28">
        <f t="shared" si="13"/>
        <v>0</v>
      </c>
      <c r="AK66" s="28">
        <f t="shared" si="13"/>
        <v>451</v>
      </c>
    </row>
  </sheetData>
  <mergeCells count="57">
    <mergeCell ref="A34:C34"/>
    <mergeCell ref="C37:C38"/>
    <mergeCell ref="A65:C65"/>
    <mergeCell ref="A64:C64"/>
    <mergeCell ref="A23:A27"/>
    <mergeCell ref="B23:B27"/>
    <mergeCell ref="A28:C28"/>
    <mergeCell ref="B29:B33"/>
    <mergeCell ref="A29:A33"/>
    <mergeCell ref="A59:C59"/>
    <mergeCell ref="F4:F6"/>
    <mergeCell ref="A41:C41"/>
    <mergeCell ref="A42:AK42"/>
    <mergeCell ref="A66:C66"/>
    <mergeCell ref="A44:E44"/>
    <mergeCell ref="A45:A48"/>
    <mergeCell ref="B45:B48"/>
    <mergeCell ref="A49:C49"/>
    <mergeCell ref="A60:A63"/>
    <mergeCell ref="B60:B63"/>
    <mergeCell ref="A43:C43"/>
    <mergeCell ref="A10:E10"/>
    <mergeCell ref="A54:C54"/>
    <mergeCell ref="A35:A39"/>
    <mergeCell ref="A1:AK1"/>
    <mergeCell ref="A2:AK2"/>
    <mergeCell ref="A3:AK3"/>
    <mergeCell ref="D4:D6"/>
    <mergeCell ref="A9:C9"/>
    <mergeCell ref="Q4:AC4"/>
    <mergeCell ref="R5:AC5"/>
    <mergeCell ref="G4:P4"/>
    <mergeCell ref="G5:G6"/>
    <mergeCell ref="AK4:AK6"/>
    <mergeCell ref="A8:AK8"/>
    <mergeCell ref="Q5:Q6"/>
    <mergeCell ref="A4:A6"/>
    <mergeCell ref="B4:B6"/>
    <mergeCell ref="C4:C6"/>
    <mergeCell ref="E4:E6"/>
    <mergeCell ref="H5:P5"/>
    <mergeCell ref="AJ4:AJ6"/>
    <mergeCell ref="AD4:AI4"/>
    <mergeCell ref="AD5:AD6"/>
    <mergeCell ref="AE5:AI5"/>
    <mergeCell ref="A16:C16"/>
    <mergeCell ref="A22:C22"/>
    <mergeCell ref="A11:A15"/>
    <mergeCell ref="A17:A21"/>
    <mergeCell ref="B11:B15"/>
    <mergeCell ref="B17:B21"/>
    <mergeCell ref="A50:A53"/>
    <mergeCell ref="B50:B53"/>
    <mergeCell ref="A55:A58"/>
    <mergeCell ref="B55:B58"/>
    <mergeCell ref="B35:B39"/>
    <mergeCell ref="A40:C40"/>
  </mergeCells>
  <pageMargins left="0.19685039370078741" right="0.19685039370078741" top="0.39370078740157483" bottom="0.30208333333333331" header="0.31496062992125984" footer="0.31496062992125984"/>
  <pageSetup paperSize="9" scale="92" orientation="landscape" r:id="rId1"/>
  <rowBreaks count="2" manualBreakCount="2">
    <brk id="49" max="36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Движение СПО</vt:lpstr>
      <vt:lpstr>'Движение СПО'!Заголовки_для_печати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2021-07-08T12:13:38Z</cp:lastPrinted>
  <dcterms:created xsi:type="dcterms:W3CDTF">2014-07-18T10:45:58Z</dcterms:created>
  <dcterms:modified xsi:type="dcterms:W3CDTF">2021-09-26T19:34:10Z</dcterms:modified>
</cp:coreProperties>
</file>